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<sst xmlns="http://schemas.openxmlformats.org/spreadsheetml/2006/main" count="614" uniqueCount="86">
  <si>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</si>
  <si>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</si>
  <si>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</si>
  <si>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</si>
  <si>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</si>
  <si>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</si>
  <si>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</si>
  <si>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</si>
  <si>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</si>
  <si>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</si>
  <si>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</si>
  <si>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</si>
  <si>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</si>
  <si>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品种名称</t>
  </si>
  <si>
    <t>B1</t>
  </si>
  <si>
    <t>14-18</t>
  </si>
  <si>
    <t>B2</t>
  </si>
  <si>
    <t>12-16</t>
  </si>
  <si>
    <t>B3</t>
  </si>
  <si>
    <t>B4</t>
  </si>
  <si>
    <t>14-16</t>
  </si>
  <si>
    <t>B5</t>
  </si>
  <si>
    <t>B6</t>
  </si>
  <si>
    <t>B7</t>
  </si>
  <si>
    <t>16-18</t>
  </si>
  <si>
    <t>B8</t>
  </si>
  <si>
    <t>B9</t>
  </si>
  <si>
    <t>B10</t>
  </si>
  <si>
    <t>B11</t>
  </si>
  <si>
    <t>B12</t>
  </si>
  <si>
    <t>B13</t>
  </si>
  <si>
    <r>
      <rPr>
        <sz val="11"/>
        <color indexed="8"/>
        <rFont val="宋体"/>
        <family val="0"/>
      </rPr>
      <t>沣玉</t>
    </r>
    <r>
      <rPr>
        <sz val="11"/>
        <color indexed="8"/>
        <rFont val="Times New Roman"/>
        <family val="1"/>
      </rPr>
      <t>2</t>
    </r>
    <r>
      <rPr>
        <sz val="11"/>
        <color indexed="8"/>
        <rFont val="宋体"/>
        <family val="0"/>
      </rPr>
      <t>号</t>
    </r>
  </si>
  <si>
    <r>
      <rPr>
        <sz val="10.5"/>
        <color indexed="8"/>
        <rFont val="宋体"/>
        <family val="0"/>
      </rPr>
      <t>郴州</t>
    </r>
  </si>
  <si>
    <r>
      <rPr>
        <sz val="10.5"/>
        <color indexed="8"/>
        <rFont val="宋体"/>
        <family val="0"/>
      </rPr>
      <t>慈利</t>
    </r>
  </si>
  <si>
    <r>
      <rPr>
        <sz val="10.5"/>
        <color indexed="8"/>
        <rFont val="宋体"/>
        <family val="0"/>
      </rPr>
      <t>怀化</t>
    </r>
  </si>
  <si>
    <r>
      <rPr>
        <sz val="11"/>
        <color indexed="8"/>
        <rFont val="宋体"/>
        <family val="0"/>
      </rPr>
      <t>永顺</t>
    </r>
  </si>
  <si>
    <r>
      <rPr>
        <sz val="11"/>
        <color indexed="8"/>
        <rFont val="宋体"/>
        <family val="0"/>
      </rPr>
      <t>平均</t>
    </r>
  </si>
  <si>
    <r>
      <rPr>
        <sz val="11"/>
        <color indexed="8"/>
        <rFont val="宋体"/>
        <family val="0"/>
      </rPr>
      <t>甘垦</t>
    </r>
    <r>
      <rPr>
        <sz val="11"/>
        <color indexed="8"/>
        <rFont val="Times New Roman"/>
        <family val="1"/>
      </rPr>
      <t>449</t>
    </r>
  </si>
  <si>
    <r>
      <rPr>
        <sz val="11"/>
        <color indexed="8"/>
        <rFont val="宋体"/>
        <family val="0"/>
      </rPr>
      <t>甘垦</t>
    </r>
    <r>
      <rPr>
        <sz val="11"/>
        <color indexed="8"/>
        <rFont val="Times New Roman"/>
        <family val="1"/>
      </rPr>
      <t>573</t>
    </r>
  </si>
  <si>
    <r>
      <rPr>
        <sz val="11"/>
        <color indexed="8"/>
        <rFont val="宋体"/>
        <family val="0"/>
      </rPr>
      <t>恒玉</t>
    </r>
    <r>
      <rPr>
        <sz val="11"/>
        <color indexed="8"/>
        <rFont val="Times New Roman"/>
        <family val="1"/>
      </rPr>
      <t>7029</t>
    </r>
  </si>
  <si>
    <r>
      <rPr>
        <sz val="11"/>
        <color indexed="8"/>
        <rFont val="宋体"/>
        <family val="0"/>
      </rPr>
      <t>金亿</t>
    </r>
    <r>
      <rPr>
        <sz val="11"/>
        <color indexed="8"/>
        <rFont val="Times New Roman"/>
        <family val="1"/>
      </rPr>
      <t>702</t>
    </r>
  </si>
  <si>
    <r>
      <rPr>
        <sz val="11"/>
        <color indexed="8"/>
        <rFont val="宋体"/>
        <family val="0"/>
      </rPr>
      <t>金玉</t>
    </r>
    <r>
      <rPr>
        <sz val="11"/>
        <color indexed="8"/>
        <rFont val="Times New Roman"/>
        <family val="1"/>
      </rPr>
      <t>1429</t>
    </r>
  </si>
  <si>
    <r>
      <rPr>
        <sz val="11"/>
        <color indexed="8"/>
        <rFont val="宋体"/>
        <family val="0"/>
      </rPr>
      <t>金玉</t>
    </r>
    <r>
      <rPr>
        <sz val="11"/>
        <color indexed="8"/>
        <rFont val="Times New Roman"/>
        <family val="1"/>
      </rPr>
      <t>6962</t>
    </r>
  </si>
  <si>
    <r>
      <rPr>
        <sz val="11"/>
        <color indexed="8"/>
        <rFont val="宋体"/>
        <family val="0"/>
      </rPr>
      <t>九新</t>
    </r>
    <r>
      <rPr>
        <sz val="11"/>
        <color indexed="8"/>
        <rFont val="Times New Roman"/>
        <family val="1"/>
      </rPr>
      <t>689</t>
    </r>
  </si>
  <si>
    <r>
      <rPr>
        <sz val="11"/>
        <color indexed="8"/>
        <rFont val="宋体"/>
        <family val="0"/>
      </rPr>
      <t>平均</t>
    </r>
  </si>
  <si>
    <r>
      <rPr>
        <sz val="11"/>
        <color indexed="8"/>
        <rFont val="宋体"/>
        <family val="0"/>
      </rPr>
      <t>五谷</t>
    </r>
    <r>
      <rPr>
        <sz val="11"/>
        <color indexed="8"/>
        <rFont val="Times New Roman"/>
        <family val="1"/>
      </rPr>
      <t>8307</t>
    </r>
  </si>
  <si>
    <r>
      <rPr>
        <sz val="11"/>
        <color indexed="8"/>
        <rFont val="宋体"/>
        <family val="0"/>
      </rPr>
      <t>先玉</t>
    </r>
    <r>
      <rPr>
        <sz val="11"/>
        <color indexed="8"/>
        <rFont val="Times New Roman"/>
        <family val="1"/>
      </rPr>
      <t>1795</t>
    </r>
  </si>
  <si>
    <r>
      <rPr>
        <sz val="11"/>
        <color indexed="8"/>
        <rFont val="宋体"/>
        <family val="0"/>
      </rPr>
      <t>永越</t>
    </r>
    <r>
      <rPr>
        <sz val="11"/>
        <color indexed="8"/>
        <rFont val="Times New Roman"/>
        <family val="1"/>
      </rPr>
      <t>1998</t>
    </r>
  </si>
  <si>
    <r>
      <rPr>
        <sz val="11"/>
        <color indexed="8"/>
        <rFont val="宋体"/>
        <family val="0"/>
      </rPr>
      <t>正大</t>
    </r>
    <r>
      <rPr>
        <sz val="11"/>
        <color indexed="8"/>
        <rFont val="Times New Roman"/>
        <family val="1"/>
      </rPr>
      <t>561</t>
    </r>
  </si>
  <si>
    <r>
      <rPr>
        <sz val="11"/>
        <color indexed="8"/>
        <rFont val="宋体"/>
        <family val="0"/>
      </rPr>
      <t>正隆</t>
    </r>
    <r>
      <rPr>
        <sz val="11"/>
        <color indexed="8"/>
        <rFont val="Times New Roman"/>
        <family val="1"/>
      </rPr>
      <t>162</t>
    </r>
  </si>
  <si>
    <r>
      <rPr>
        <b/>
        <sz val="11"/>
        <color indexed="8"/>
        <rFont val="宋体"/>
        <family val="0"/>
      </rPr>
      <t>品种名称</t>
    </r>
  </si>
  <si>
    <r>
      <rPr>
        <b/>
        <sz val="10.5"/>
        <color indexed="8"/>
        <rFont val="宋体"/>
        <family val="0"/>
      </rPr>
      <t>编号</t>
    </r>
  </si>
  <si>
    <r>
      <rPr>
        <b/>
        <sz val="10.5"/>
        <color indexed="8"/>
        <rFont val="宋体"/>
        <family val="0"/>
      </rPr>
      <t>地点</t>
    </r>
  </si>
  <si>
    <r>
      <rPr>
        <b/>
        <sz val="10.5"/>
        <color indexed="8"/>
        <rFont val="宋体"/>
        <family val="0"/>
      </rPr>
      <t>折合亩产</t>
    </r>
    <r>
      <rPr>
        <b/>
        <sz val="10.5"/>
        <color indexed="8"/>
        <rFont val="Times New Roman"/>
        <family val="1"/>
      </rPr>
      <t>(kg/</t>
    </r>
    <r>
      <rPr>
        <b/>
        <sz val="10.5"/>
        <color indexed="8"/>
        <rFont val="宋体"/>
        <family val="0"/>
      </rPr>
      <t>亩</t>
    </r>
    <r>
      <rPr>
        <b/>
        <sz val="10.5"/>
        <color indexed="8"/>
        <rFont val="Times New Roman"/>
        <family val="1"/>
      </rPr>
      <t>)</t>
    </r>
  </si>
  <si>
    <r>
      <rPr>
        <b/>
        <sz val="10.5"/>
        <color indexed="8"/>
        <rFont val="宋体"/>
        <family val="0"/>
      </rPr>
      <t>相邻对照亩产</t>
    </r>
    <r>
      <rPr>
        <b/>
        <sz val="10.5"/>
        <color indexed="8"/>
        <rFont val="Times New Roman"/>
        <family val="1"/>
      </rPr>
      <t>(kg/</t>
    </r>
    <r>
      <rPr>
        <b/>
        <sz val="10.5"/>
        <color indexed="8"/>
        <rFont val="宋体"/>
        <family val="0"/>
      </rPr>
      <t>亩</t>
    </r>
    <r>
      <rPr>
        <b/>
        <sz val="10.5"/>
        <color indexed="8"/>
        <rFont val="Times New Roman"/>
        <family val="1"/>
      </rPr>
      <t>)</t>
    </r>
  </si>
  <si>
    <r>
      <rPr>
        <b/>
        <sz val="10.5"/>
        <color indexed="8"/>
        <rFont val="宋体"/>
        <family val="0"/>
      </rPr>
      <t>对照比（</t>
    </r>
    <r>
      <rPr>
        <b/>
        <sz val="10.5"/>
        <color indexed="8"/>
        <rFont val="Times New Roman"/>
        <family val="1"/>
      </rPr>
      <t>±%</t>
    </r>
    <r>
      <rPr>
        <b/>
        <sz val="10.5"/>
        <color indexed="8"/>
        <rFont val="宋体"/>
        <family val="0"/>
      </rPr>
      <t>）</t>
    </r>
  </si>
  <si>
    <r>
      <rPr>
        <b/>
        <sz val="10.5"/>
        <color indexed="8"/>
        <rFont val="宋体"/>
        <family val="0"/>
      </rPr>
      <t>日产</t>
    </r>
    <r>
      <rPr>
        <b/>
        <sz val="10.5"/>
        <color indexed="8"/>
        <rFont val="Times New Roman"/>
        <family val="1"/>
      </rPr>
      <t>/kg</t>
    </r>
  </si>
  <si>
    <r>
      <rPr>
        <b/>
        <sz val="10.5"/>
        <color indexed="8"/>
        <rFont val="宋体"/>
        <family val="0"/>
      </rPr>
      <t>播种期</t>
    </r>
  </si>
  <si>
    <r>
      <rPr>
        <b/>
        <sz val="10.5"/>
        <color indexed="8"/>
        <rFont val="宋体"/>
        <family val="0"/>
      </rPr>
      <t>出苗期</t>
    </r>
  </si>
  <si>
    <r>
      <rPr>
        <b/>
        <sz val="10.5"/>
        <color indexed="8"/>
        <rFont val="宋体"/>
        <family val="0"/>
      </rPr>
      <t>抽雄期</t>
    </r>
  </si>
  <si>
    <r>
      <rPr>
        <b/>
        <sz val="10.5"/>
        <color indexed="8"/>
        <rFont val="宋体"/>
        <family val="0"/>
      </rPr>
      <t>吐丝期</t>
    </r>
  </si>
  <si>
    <r>
      <rPr>
        <b/>
        <sz val="10.5"/>
        <color indexed="8"/>
        <rFont val="宋体"/>
        <family val="0"/>
      </rPr>
      <t>成熟期</t>
    </r>
  </si>
  <si>
    <r>
      <rPr>
        <b/>
        <sz val="10.5"/>
        <color indexed="8"/>
        <rFont val="宋体"/>
        <family val="0"/>
      </rPr>
      <t>生育期</t>
    </r>
    <r>
      <rPr>
        <b/>
        <sz val="10.5"/>
        <color indexed="8"/>
        <rFont val="Times New Roman"/>
        <family val="1"/>
      </rPr>
      <t>/</t>
    </r>
    <r>
      <rPr>
        <b/>
        <sz val="10.5"/>
        <color indexed="8"/>
        <rFont val="宋体"/>
        <family val="0"/>
      </rPr>
      <t>天</t>
    </r>
  </si>
  <si>
    <r>
      <rPr>
        <b/>
        <sz val="10.5"/>
        <color indexed="8"/>
        <rFont val="宋体"/>
        <family val="0"/>
      </rPr>
      <t>全生育期</t>
    </r>
    <r>
      <rPr>
        <b/>
        <sz val="10.5"/>
        <color indexed="8"/>
        <rFont val="Times New Roman"/>
        <family val="1"/>
      </rPr>
      <t>/</t>
    </r>
    <r>
      <rPr>
        <b/>
        <sz val="10.5"/>
        <color indexed="8"/>
        <rFont val="宋体"/>
        <family val="0"/>
      </rPr>
      <t>天</t>
    </r>
  </si>
  <si>
    <r>
      <rPr>
        <b/>
        <sz val="10.5"/>
        <color indexed="8"/>
        <rFont val="宋体"/>
        <family val="0"/>
      </rPr>
      <t>株高</t>
    </r>
    <r>
      <rPr>
        <b/>
        <sz val="10.5"/>
        <color indexed="8"/>
        <rFont val="Times New Roman"/>
        <family val="1"/>
      </rPr>
      <t>(cm)</t>
    </r>
  </si>
  <si>
    <r>
      <rPr>
        <b/>
        <sz val="10.5"/>
        <color indexed="8"/>
        <rFont val="宋体"/>
        <family val="0"/>
      </rPr>
      <t>穗位</t>
    </r>
    <r>
      <rPr>
        <b/>
        <sz val="10.5"/>
        <color indexed="8"/>
        <rFont val="Times New Roman"/>
        <family val="1"/>
      </rPr>
      <t>(cm)</t>
    </r>
  </si>
  <si>
    <r>
      <rPr>
        <b/>
        <sz val="10.5"/>
        <color indexed="8"/>
        <rFont val="宋体"/>
        <family val="0"/>
      </rPr>
      <t>空秆率</t>
    </r>
    <r>
      <rPr>
        <b/>
        <sz val="10.5"/>
        <color indexed="8"/>
        <rFont val="Times New Roman"/>
        <family val="1"/>
      </rPr>
      <t>(%)</t>
    </r>
  </si>
  <si>
    <r>
      <rPr>
        <b/>
        <sz val="10.5"/>
        <color indexed="8"/>
        <rFont val="宋体"/>
        <family val="0"/>
      </rPr>
      <t>倒（折）伏</t>
    </r>
    <r>
      <rPr>
        <b/>
        <sz val="10.5"/>
        <color indexed="8"/>
        <rFont val="Times New Roman"/>
        <family val="1"/>
      </rPr>
      <t>(%)</t>
    </r>
  </si>
  <si>
    <r>
      <rPr>
        <b/>
        <sz val="10.5"/>
        <color indexed="8"/>
        <rFont val="宋体"/>
        <family val="0"/>
      </rPr>
      <t>穗长</t>
    </r>
    <r>
      <rPr>
        <b/>
        <sz val="10.5"/>
        <color indexed="8"/>
        <rFont val="Times New Roman"/>
        <family val="1"/>
      </rPr>
      <t>(cm)</t>
    </r>
  </si>
  <si>
    <r>
      <rPr>
        <b/>
        <sz val="10.5"/>
        <color indexed="8"/>
        <rFont val="宋体"/>
        <family val="0"/>
      </rPr>
      <t>秃顶度</t>
    </r>
    <r>
      <rPr>
        <b/>
        <sz val="10.5"/>
        <color indexed="8"/>
        <rFont val="Times New Roman"/>
        <family val="1"/>
      </rPr>
      <t>(cm)</t>
    </r>
  </si>
  <si>
    <r>
      <rPr>
        <b/>
        <sz val="10.5"/>
        <color indexed="8"/>
        <rFont val="宋体"/>
        <family val="0"/>
      </rPr>
      <t>穗粗</t>
    </r>
    <r>
      <rPr>
        <b/>
        <sz val="10.5"/>
        <color indexed="8"/>
        <rFont val="Times New Roman"/>
        <family val="1"/>
      </rPr>
      <t>(cm)</t>
    </r>
  </si>
  <si>
    <r>
      <rPr>
        <b/>
        <sz val="10.5"/>
        <color indexed="8"/>
        <rFont val="宋体"/>
        <family val="0"/>
      </rPr>
      <t>穗行数</t>
    </r>
    <r>
      <rPr>
        <b/>
        <sz val="10.5"/>
        <color indexed="8"/>
        <rFont val="Times New Roman"/>
        <family val="1"/>
      </rPr>
      <t>(</t>
    </r>
    <r>
      <rPr>
        <b/>
        <sz val="10.5"/>
        <color indexed="8"/>
        <rFont val="宋体"/>
        <family val="0"/>
      </rPr>
      <t>行</t>
    </r>
    <r>
      <rPr>
        <b/>
        <sz val="10.5"/>
        <color indexed="8"/>
        <rFont val="Times New Roman"/>
        <family val="1"/>
      </rPr>
      <t>)</t>
    </r>
  </si>
  <si>
    <r>
      <rPr>
        <b/>
        <sz val="10.5"/>
        <color indexed="8"/>
        <rFont val="宋体"/>
        <family val="0"/>
      </rPr>
      <t>行粒数</t>
    </r>
    <r>
      <rPr>
        <b/>
        <sz val="10.5"/>
        <color indexed="8"/>
        <rFont val="Times New Roman"/>
        <family val="1"/>
      </rPr>
      <t>(</t>
    </r>
    <r>
      <rPr>
        <b/>
        <sz val="10.5"/>
        <color indexed="8"/>
        <rFont val="宋体"/>
        <family val="0"/>
      </rPr>
      <t>粒</t>
    </r>
    <r>
      <rPr>
        <b/>
        <sz val="10.5"/>
        <color indexed="8"/>
        <rFont val="Times New Roman"/>
        <family val="1"/>
      </rPr>
      <t>)</t>
    </r>
  </si>
  <si>
    <r>
      <rPr>
        <b/>
        <sz val="10.5"/>
        <color indexed="8"/>
        <rFont val="宋体"/>
        <family val="0"/>
      </rPr>
      <t>大斑病</t>
    </r>
    <r>
      <rPr>
        <b/>
        <sz val="10.5"/>
        <color indexed="8"/>
        <rFont val="Times New Roman"/>
        <family val="1"/>
      </rPr>
      <t>(</t>
    </r>
    <r>
      <rPr>
        <b/>
        <sz val="10.5"/>
        <color indexed="8"/>
        <rFont val="宋体"/>
        <family val="0"/>
      </rPr>
      <t>级</t>
    </r>
    <r>
      <rPr>
        <b/>
        <sz val="10.5"/>
        <color indexed="8"/>
        <rFont val="Times New Roman"/>
        <family val="1"/>
      </rPr>
      <t>)</t>
    </r>
  </si>
  <si>
    <r>
      <rPr>
        <b/>
        <sz val="10.5"/>
        <color indexed="8"/>
        <rFont val="宋体"/>
        <family val="0"/>
      </rPr>
      <t>小斑病</t>
    </r>
    <r>
      <rPr>
        <b/>
        <sz val="10.5"/>
        <color indexed="8"/>
        <rFont val="Times New Roman"/>
        <family val="1"/>
      </rPr>
      <t>(</t>
    </r>
    <r>
      <rPr>
        <b/>
        <sz val="10.5"/>
        <color indexed="8"/>
        <rFont val="宋体"/>
        <family val="0"/>
      </rPr>
      <t>级</t>
    </r>
    <r>
      <rPr>
        <b/>
        <sz val="10.5"/>
        <color indexed="8"/>
        <rFont val="Times New Roman"/>
        <family val="1"/>
      </rPr>
      <t>)</t>
    </r>
  </si>
  <si>
    <r>
      <rPr>
        <b/>
        <sz val="10.5"/>
        <color indexed="8"/>
        <rFont val="宋体"/>
        <family val="0"/>
      </rPr>
      <t>纹枯病</t>
    </r>
    <r>
      <rPr>
        <b/>
        <sz val="10.5"/>
        <color indexed="8"/>
        <rFont val="Times New Roman"/>
        <family val="1"/>
      </rPr>
      <t>(</t>
    </r>
    <r>
      <rPr>
        <b/>
        <sz val="10.5"/>
        <color indexed="8"/>
        <rFont val="宋体"/>
        <family val="0"/>
      </rPr>
      <t>级</t>
    </r>
    <r>
      <rPr>
        <b/>
        <sz val="10.5"/>
        <color indexed="8"/>
        <rFont val="Times New Roman"/>
        <family val="1"/>
      </rPr>
      <t>)</t>
    </r>
  </si>
  <si>
    <r>
      <rPr>
        <b/>
        <sz val="10.5"/>
        <color indexed="8"/>
        <rFont val="宋体"/>
        <family val="0"/>
      </rPr>
      <t>丝黑穗病</t>
    </r>
    <r>
      <rPr>
        <b/>
        <sz val="10.5"/>
        <color indexed="8"/>
        <rFont val="Times New Roman"/>
        <family val="1"/>
      </rPr>
      <t>(</t>
    </r>
    <r>
      <rPr>
        <b/>
        <sz val="10.5"/>
        <color indexed="8"/>
        <rFont val="宋体"/>
        <family val="0"/>
      </rPr>
      <t>级</t>
    </r>
    <r>
      <rPr>
        <b/>
        <sz val="10.5"/>
        <color indexed="8"/>
        <rFont val="Times New Roman"/>
        <family val="1"/>
      </rPr>
      <t>)</t>
    </r>
  </si>
  <si>
    <r>
      <rPr>
        <b/>
        <sz val="11"/>
        <color indexed="8"/>
        <rFont val="宋体"/>
        <family val="0"/>
      </rPr>
      <t>品种名称</t>
    </r>
  </si>
  <si>
    <r>
      <rPr>
        <b/>
        <sz val="11"/>
        <color indexed="8"/>
        <rFont val="宋体"/>
        <family val="0"/>
      </rPr>
      <t>品种名称</t>
    </r>
  </si>
  <si>
    <r>
      <rPr>
        <b/>
        <sz val="11"/>
        <color indexed="8"/>
        <rFont val="宋体"/>
        <family val="0"/>
      </rPr>
      <t>品种名称</t>
    </r>
  </si>
  <si>
    <r>
      <rPr>
        <sz val="11"/>
        <color indexed="8"/>
        <rFont val="宋体"/>
        <family val="0"/>
      </rPr>
      <t>甘垦</t>
    </r>
    <r>
      <rPr>
        <sz val="11"/>
        <color indexed="8"/>
        <rFont val="Times New Roman"/>
        <family val="1"/>
      </rPr>
      <t>449</t>
    </r>
  </si>
  <si>
    <r>
      <rPr>
        <sz val="11"/>
        <color indexed="8"/>
        <rFont val="宋体"/>
        <family val="0"/>
      </rPr>
      <t>五谷</t>
    </r>
    <r>
      <rPr>
        <sz val="11"/>
        <color indexed="8"/>
        <rFont val="Times New Roman"/>
        <family val="1"/>
      </rPr>
      <t>8307</t>
    </r>
  </si>
  <si>
    <r>
      <rPr>
        <sz val="11"/>
        <color indexed="8"/>
        <rFont val="宋体"/>
        <family val="0"/>
      </rPr>
      <t>先玉</t>
    </r>
    <r>
      <rPr>
        <sz val="11"/>
        <color indexed="8"/>
        <rFont val="Times New Roman"/>
        <family val="1"/>
      </rPr>
      <t>1795</t>
    </r>
  </si>
  <si>
    <t>-</t>
  </si>
  <si>
    <r>
      <rPr>
        <b/>
        <sz val="10.5"/>
        <color indexed="8"/>
        <rFont val="宋体"/>
        <family val="0"/>
      </rPr>
      <t>位次</t>
    </r>
  </si>
  <si>
    <t>-</t>
  </si>
</sst>
</file>

<file path=xl/styles.xml><?xml version="1.0" encoding="utf-8"?>
<styleSheet xmlns="http://schemas.openxmlformats.org/spreadsheetml/2006/main">
  <numFmts count="27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m/d;@"/>
    <numFmt numFmtId="185" formatCode="0.0_ "/>
    <numFmt numFmtId="186" formatCode="m/d"/>
    <numFmt numFmtId="187" formatCode="0.00_ "/>
    <numFmt numFmtId="188" formatCode="0_);[Red]\(0\)"/>
    <numFmt numFmtId="189" formatCode="0.0_);[Red]\(0.0\)"/>
    <numFmt numFmtId="190" formatCode="0_ "/>
  </numFmts>
  <fonts count="28">
    <font>
      <sz val="11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b/>
      <sz val="10"/>
      <name val="Times New Roman"/>
      <family val="1"/>
    </font>
    <font>
      <sz val="10.5"/>
      <color indexed="8"/>
      <name val="宋体"/>
      <family val="0"/>
    </font>
    <font>
      <sz val="10"/>
      <name val="Times New Roman"/>
      <family val="1"/>
    </font>
    <font>
      <sz val="11"/>
      <color indexed="8"/>
      <name val="Times New Roman"/>
      <family val="1"/>
    </font>
    <font>
      <sz val="10.5"/>
      <color indexed="8"/>
      <name val="Times New Roman"/>
      <family val="1"/>
    </font>
    <font>
      <sz val="12"/>
      <name val="Times New Roman"/>
      <family val="1"/>
    </font>
    <font>
      <b/>
      <sz val="11"/>
      <color indexed="8"/>
      <name val="宋体"/>
      <family val="0"/>
    </font>
    <font>
      <b/>
      <sz val="10.5"/>
      <color indexed="8"/>
      <name val="宋体"/>
      <family val="0"/>
    </font>
    <font>
      <b/>
      <sz val="10.5"/>
      <color indexed="8"/>
      <name val="Times New Roman"/>
      <family val="1"/>
    </font>
    <font>
      <sz val="12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2"/>
      <color indexed="20"/>
      <name val="宋体"/>
      <family val="0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i/>
      <sz val="12"/>
      <color indexed="23"/>
      <name val="宋体"/>
      <family val="0"/>
    </font>
    <font>
      <sz val="12"/>
      <color indexed="10"/>
      <name val="宋体"/>
      <family val="0"/>
    </font>
    <font>
      <sz val="12"/>
      <color indexed="52"/>
      <name val="宋体"/>
      <family val="0"/>
    </font>
    <font>
      <sz val="12"/>
      <color indexed="60"/>
      <name val="宋体"/>
      <family val="0"/>
    </font>
    <font>
      <b/>
      <sz val="12"/>
      <color indexed="63"/>
      <name val="宋体"/>
      <family val="0"/>
    </font>
    <font>
      <sz val="12"/>
      <color indexed="6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0" fillId="0" borderId="0">
      <alignment/>
      <protection/>
    </xf>
    <xf numFmtId="0" fontId="18" fillId="4" borderId="0" applyNumberFormat="0" applyBorder="0" applyAlignment="0" applyProtection="0"/>
    <xf numFmtId="0" fontId="19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0" fillId="16" borderId="5" applyNumberFormat="0" applyAlignment="0" applyProtection="0"/>
    <xf numFmtId="0" fontId="21" fillId="17" borderId="6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5" fillId="18" borderId="0" applyNumberFormat="0" applyBorder="0" applyAlignment="0" applyProtection="0"/>
    <xf numFmtId="0" fontId="26" fillId="16" borderId="8" applyNumberFormat="0" applyAlignment="0" applyProtection="0"/>
    <xf numFmtId="0" fontId="27" fillId="7" borderId="5" applyNumberFormat="0" applyAlignment="0" applyProtection="0"/>
    <xf numFmtId="0" fontId="0" fillId="19" borderId="9" applyNumberFormat="0" applyFont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3" borderId="0" applyNumberFormat="0" applyBorder="0" applyAlignment="0" applyProtection="0"/>
  </cellStyleXfs>
  <cellXfs count="45">
    <xf numFmtId="0" fontId="0" fillId="0" borderId="0" xfId="0" applyAlignment="1">
      <alignment/>
    </xf>
    <xf numFmtId="184" fontId="5" fillId="24" borderId="10" xfId="40" applyNumberFormat="1" applyFont="1" applyFill="1" applyBorder="1" applyAlignment="1">
      <alignment horizontal="center" vertical="center"/>
      <protection/>
    </xf>
    <xf numFmtId="0" fontId="7" fillId="0" borderId="10" xfId="0" applyFont="1" applyBorder="1" applyAlignment="1">
      <alignment horizontal="center" vertical="center" wrapText="1"/>
    </xf>
    <xf numFmtId="186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86" fontId="7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186" fontId="6" fillId="0" borderId="10" xfId="0" applyNumberFormat="1" applyFont="1" applyBorder="1" applyAlignment="1">
      <alignment horizontal="center" vertical="center"/>
    </xf>
    <xf numFmtId="185" fontId="6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85" fontId="6" fillId="0" borderId="10" xfId="0" applyNumberFormat="1" applyFont="1" applyBorder="1" applyAlignment="1">
      <alignment horizontal="center" vertical="center"/>
    </xf>
    <xf numFmtId="187" fontId="6" fillId="0" borderId="0" xfId="0" applyNumberFormat="1" applyFont="1" applyBorder="1" applyAlignment="1">
      <alignment horizontal="center" vertical="center"/>
    </xf>
    <xf numFmtId="185" fontId="7" fillId="0" borderId="10" xfId="0" applyNumberFormat="1" applyFont="1" applyBorder="1" applyAlignment="1">
      <alignment horizontal="center" vertical="center" wrapText="1"/>
    </xf>
    <xf numFmtId="185" fontId="7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3" fillId="24" borderId="10" xfId="40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 horizontal="center"/>
    </xf>
    <xf numFmtId="0" fontId="3" fillId="24" borderId="0" xfId="40" applyFont="1" applyFill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188" fontId="3" fillId="24" borderId="10" xfId="40" applyNumberFormat="1" applyFont="1" applyFill="1" applyBorder="1" applyAlignment="1">
      <alignment horizontal="center" vertical="center" wrapText="1"/>
      <protection/>
    </xf>
    <xf numFmtId="188" fontId="6" fillId="0" borderId="10" xfId="0" applyNumberFormat="1" applyFont="1" applyBorder="1" applyAlignment="1">
      <alignment horizontal="center" vertical="center"/>
    </xf>
    <xf numFmtId="188" fontId="7" fillId="0" borderId="10" xfId="0" applyNumberFormat="1" applyFont="1" applyBorder="1" applyAlignment="1">
      <alignment horizontal="center" vertical="center" wrapText="1"/>
    </xf>
    <xf numFmtId="188" fontId="7" fillId="0" borderId="10" xfId="0" applyNumberFormat="1" applyFont="1" applyBorder="1" applyAlignment="1">
      <alignment horizontal="center" vertical="center" wrapText="1"/>
    </xf>
    <xf numFmtId="188" fontId="6" fillId="0" borderId="0" xfId="0" applyNumberFormat="1" applyFont="1" applyAlignment="1">
      <alignment horizontal="center"/>
    </xf>
    <xf numFmtId="189" fontId="3" fillId="24" borderId="10" xfId="40" applyNumberFormat="1" applyFont="1" applyFill="1" applyBorder="1" applyAlignment="1">
      <alignment horizontal="center" vertical="center" wrapText="1"/>
      <protection/>
    </xf>
    <xf numFmtId="189" fontId="6" fillId="0" borderId="10" xfId="0" applyNumberFormat="1" applyFont="1" applyBorder="1" applyAlignment="1">
      <alignment horizontal="center" vertical="center"/>
    </xf>
    <xf numFmtId="189" fontId="7" fillId="0" borderId="10" xfId="0" applyNumberFormat="1" applyFont="1" applyBorder="1" applyAlignment="1">
      <alignment horizontal="center" vertical="center" wrapText="1"/>
    </xf>
    <xf numFmtId="189" fontId="7" fillId="0" borderId="10" xfId="0" applyNumberFormat="1" applyFont="1" applyBorder="1" applyAlignment="1">
      <alignment horizontal="center" vertical="center" wrapText="1"/>
    </xf>
    <xf numFmtId="189" fontId="6" fillId="0" borderId="10" xfId="0" applyNumberFormat="1" applyFont="1" applyFill="1" applyBorder="1" applyAlignment="1">
      <alignment horizontal="center" vertical="center"/>
    </xf>
    <xf numFmtId="189" fontId="6" fillId="0" borderId="0" xfId="0" applyNumberFormat="1" applyFont="1" applyAlignment="1">
      <alignment horizontal="center"/>
    </xf>
    <xf numFmtId="185" fontId="3" fillId="24" borderId="10" xfId="40" applyNumberFormat="1" applyFont="1" applyFill="1" applyBorder="1" applyAlignment="1">
      <alignment horizontal="center" vertical="center" wrapText="1"/>
      <protection/>
    </xf>
    <xf numFmtId="185" fontId="6" fillId="0" borderId="0" xfId="0" applyNumberFormat="1" applyFont="1" applyAlignment="1">
      <alignment horizontal="center"/>
    </xf>
    <xf numFmtId="188" fontId="6" fillId="0" borderId="10" xfId="0" applyNumberFormat="1" applyFont="1" applyBorder="1" applyAlignment="1">
      <alignment horizontal="center" vertical="center"/>
    </xf>
    <xf numFmtId="188" fontId="7" fillId="0" borderId="10" xfId="0" applyNumberFormat="1" applyFont="1" applyBorder="1" applyAlignment="1">
      <alignment horizontal="center" vertical="center" wrapText="1"/>
    </xf>
    <xf numFmtId="188" fontId="7" fillId="0" borderId="10" xfId="0" applyNumberFormat="1" applyFont="1" applyBorder="1" applyAlignment="1">
      <alignment horizontal="center" vertical="center" wrapText="1"/>
    </xf>
    <xf numFmtId="190" fontId="6" fillId="0" borderId="10" xfId="0" applyNumberFormat="1" applyFont="1" applyBorder="1" applyAlignment="1">
      <alignment horizontal="center" vertical="center"/>
    </xf>
    <xf numFmtId="190" fontId="7" fillId="0" borderId="10" xfId="0" applyNumberFormat="1" applyFont="1" applyBorder="1" applyAlignment="1">
      <alignment horizontal="center" vertical="center" wrapText="1"/>
    </xf>
    <xf numFmtId="190" fontId="7" fillId="0" borderId="10" xfId="0" applyNumberFormat="1" applyFont="1" applyBorder="1" applyAlignment="1">
      <alignment horizontal="center" vertical="center" wrapText="1"/>
    </xf>
    <xf numFmtId="185" fontId="6" fillId="0" borderId="0" xfId="0" applyNumberFormat="1" applyFont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90" fontId="6" fillId="0" borderId="10" xfId="0" applyNumberFormat="1" applyFont="1" applyBorder="1" applyAlignment="1">
      <alignment horizontal="center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注释" xfId="55"/>
    <cellStyle name="着色 1" xfId="56"/>
    <cellStyle name="着色 2" xfId="57"/>
    <cellStyle name="着色 3" xfId="58"/>
    <cellStyle name="着色 4" xfId="59"/>
    <cellStyle name="着色 5" xfId="60"/>
    <cellStyle name="着色 6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457200</xdr:colOff>
      <xdr:row>44</xdr:row>
      <xdr:rowOff>171450</xdr:rowOff>
    </xdr:from>
    <xdr:to>
      <xdr:col>14</xdr:col>
      <xdr:colOff>523875</xdr:colOff>
      <xdr:row>44</xdr:row>
      <xdr:rowOff>171450</xdr:rowOff>
    </xdr:to>
    <xdr:sp>
      <xdr:nvSpPr>
        <xdr:cNvPr id="1" name="直接连接符 1"/>
        <xdr:cNvSpPr>
          <a:spLocks/>
        </xdr:cNvSpPr>
      </xdr:nvSpPr>
      <xdr:spPr>
        <a:xfrm>
          <a:off x="9439275" y="9544050"/>
          <a:ext cx="666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78"/>
  <sheetViews>
    <sheetView tabSelected="1" zoomScalePageLayoutView="0" workbookViewId="0" topLeftCell="A1">
      <selection activeCell="G9" sqref="G9"/>
    </sheetView>
  </sheetViews>
  <sheetFormatPr defaultColWidth="9.00390625" defaultRowHeight="13.5"/>
  <cols>
    <col min="1" max="3" width="9.00390625" style="17" customWidth="1"/>
    <col min="4" max="5" width="9.875" style="31" customWidth="1"/>
    <col min="6" max="6" width="9.00390625" style="17" customWidth="1"/>
    <col min="7" max="7" width="9.00390625" style="25" customWidth="1"/>
    <col min="8" max="8" width="7.375" style="33" customWidth="1"/>
    <col min="9" max="9" width="7.375" style="17" customWidth="1"/>
    <col min="10" max="10" width="6.875" style="17" customWidth="1"/>
    <col min="11" max="13" width="7.375" style="17" customWidth="1"/>
    <col min="14" max="14" width="9.375" style="17" customWidth="1"/>
    <col min="15" max="15" width="9.625" style="17" customWidth="1"/>
    <col min="16" max="16" width="9.25390625" style="33" customWidth="1"/>
    <col min="17" max="17" width="9.125" style="33" customWidth="1"/>
    <col min="18" max="18" width="9.625" style="17" customWidth="1"/>
    <col min="19" max="19" width="14.375" style="17" bestFit="1" customWidth="1"/>
    <col min="20" max="20" width="7.875" style="33" customWidth="1"/>
    <col min="21" max="21" width="10.625" style="31" bestFit="1" customWidth="1"/>
    <col min="22" max="22" width="8.75390625" style="17" bestFit="1" customWidth="1"/>
    <col min="23" max="27" width="10.25390625" style="17" bestFit="1" customWidth="1"/>
    <col min="28" max="28" width="12.375" style="17" bestFit="1" customWidth="1"/>
    <col min="29" max="29" width="9.00390625" style="19" customWidth="1"/>
    <col min="30" max="40" width="9.00390625" style="17" customWidth="1"/>
    <col min="41" max="16384" width="9.00390625" style="19" customWidth="1"/>
  </cols>
  <sheetData>
    <row r="1" spans="1:28" s="18" customFormat="1" ht="24.75" customHeight="1">
      <c r="A1" s="16" t="s">
        <v>50</v>
      </c>
      <c r="B1" s="16" t="s">
        <v>51</v>
      </c>
      <c r="C1" s="16" t="s">
        <v>52</v>
      </c>
      <c r="D1" s="26" t="s">
        <v>53</v>
      </c>
      <c r="E1" s="26" t="s">
        <v>54</v>
      </c>
      <c r="F1" s="16" t="s">
        <v>55</v>
      </c>
      <c r="G1" s="21" t="s">
        <v>84</v>
      </c>
      <c r="H1" s="32" t="s">
        <v>56</v>
      </c>
      <c r="I1" s="16" t="s">
        <v>57</v>
      </c>
      <c r="J1" s="16" t="s">
        <v>58</v>
      </c>
      <c r="K1" s="16" t="s">
        <v>59</v>
      </c>
      <c r="L1" s="16" t="s">
        <v>60</v>
      </c>
      <c r="M1" s="16" t="s">
        <v>61</v>
      </c>
      <c r="N1" s="16" t="s">
        <v>62</v>
      </c>
      <c r="O1" s="16" t="s">
        <v>63</v>
      </c>
      <c r="P1" s="32" t="s">
        <v>64</v>
      </c>
      <c r="Q1" s="32" t="s">
        <v>65</v>
      </c>
      <c r="R1" s="16" t="s">
        <v>66</v>
      </c>
      <c r="S1" s="16" t="s">
        <v>67</v>
      </c>
      <c r="T1" s="32" t="s">
        <v>68</v>
      </c>
      <c r="U1" s="26" t="s">
        <v>69</v>
      </c>
      <c r="V1" s="16" t="s">
        <v>70</v>
      </c>
      <c r="W1" s="16" t="s">
        <v>71</v>
      </c>
      <c r="X1" s="16" t="s">
        <v>72</v>
      </c>
      <c r="Y1" s="16" t="s">
        <v>73</v>
      </c>
      <c r="Z1" s="16" t="s">
        <v>74</v>
      </c>
      <c r="AA1" s="16" t="s">
        <v>75</v>
      </c>
      <c r="AB1" s="16" t="s">
        <v>76</v>
      </c>
    </row>
    <row r="2" spans="1:28" ht="15">
      <c r="A2" s="41" t="s">
        <v>31</v>
      </c>
      <c r="B2" s="2" t="s">
        <v>21</v>
      </c>
      <c r="C2" s="2" t="s">
        <v>32</v>
      </c>
      <c r="D2" s="11">
        <v>579.42</v>
      </c>
      <c r="E2" s="11">
        <v>497.67</v>
      </c>
      <c r="F2" s="11">
        <v>16.4</v>
      </c>
      <c r="G2" s="22">
        <v>2</v>
      </c>
      <c r="H2" s="13">
        <v>5.680588235294117</v>
      </c>
      <c r="I2" s="7">
        <v>42828</v>
      </c>
      <c r="J2" s="7">
        <v>42835</v>
      </c>
      <c r="K2" s="7">
        <v>42900</v>
      </c>
      <c r="L2" s="7">
        <v>42902</v>
      </c>
      <c r="M2" s="7">
        <v>42937</v>
      </c>
      <c r="N2" s="34">
        <v>102</v>
      </c>
      <c r="O2" s="34">
        <v>109</v>
      </c>
      <c r="P2" s="11">
        <v>262</v>
      </c>
      <c r="Q2" s="11">
        <v>102</v>
      </c>
      <c r="R2" s="6" t="s">
        <v>83</v>
      </c>
      <c r="S2" s="6" t="s">
        <v>83</v>
      </c>
      <c r="T2" s="11">
        <v>17.2</v>
      </c>
      <c r="U2" s="27">
        <v>1.1</v>
      </c>
      <c r="V2" s="6">
        <v>4.6</v>
      </c>
      <c r="W2" s="9" t="s">
        <v>15</v>
      </c>
      <c r="X2" s="6">
        <v>36.8</v>
      </c>
      <c r="Y2" s="37">
        <v>0</v>
      </c>
      <c r="Z2" s="37">
        <v>0</v>
      </c>
      <c r="AA2" s="37">
        <v>0</v>
      </c>
      <c r="AB2" s="37">
        <v>0</v>
      </c>
    </row>
    <row r="3" spans="1:28" ht="15">
      <c r="A3" s="42"/>
      <c r="B3" s="2" t="s">
        <v>4</v>
      </c>
      <c r="C3" s="2" t="s">
        <v>33</v>
      </c>
      <c r="D3" s="13">
        <v>531.1</v>
      </c>
      <c r="E3" s="13">
        <v>559.7</v>
      </c>
      <c r="F3" s="13">
        <v>-5.11</v>
      </c>
      <c r="G3" s="23">
        <v>11</v>
      </c>
      <c r="H3" s="13">
        <v>4.658771929824562</v>
      </c>
      <c r="I3" s="3">
        <v>42821</v>
      </c>
      <c r="J3" s="3">
        <v>42833</v>
      </c>
      <c r="K3" s="3">
        <v>42902</v>
      </c>
      <c r="L3" s="3">
        <v>42905</v>
      </c>
      <c r="M3" s="3">
        <v>42947</v>
      </c>
      <c r="N3" s="35">
        <v>114</v>
      </c>
      <c r="O3" s="35">
        <v>126</v>
      </c>
      <c r="P3" s="13">
        <v>293.1</v>
      </c>
      <c r="Q3" s="13">
        <v>131.9</v>
      </c>
      <c r="R3" s="2">
        <v>0</v>
      </c>
      <c r="S3" s="2">
        <v>0</v>
      </c>
      <c r="T3" s="13">
        <v>17.3</v>
      </c>
      <c r="U3" s="28">
        <v>2.5</v>
      </c>
      <c r="V3" s="2">
        <v>4.6</v>
      </c>
      <c r="W3" s="2">
        <v>15.8</v>
      </c>
      <c r="X3" s="2">
        <v>30.7</v>
      </c>
      <c r="Y3" s="38">
        <v>1</v>
      </c>
      <c r="Z3" s="38">
        <v>3</v>
      </c>
      <c r="AA3" s="38">
        <v>1</v>
      </c>
      <c r="AB3" s="38">
        <v>1</v>
      </c>
    </row>
    <row r="4" spans="1:28" ht="15">
      <c r="A4" s="42"/>
      <c r="B4" s="4" t="s">
        <v>4</v>
      </c>
      <c r="C4" s="4" t="s">
        <v>34</v>
      </c>
      <c r="D4" s="14">
        <v>535</v>
      </c>
      <c r="E4" s="14">
        <v>489.5</v>
      </c>
      <c r="F4" s="14">
        <v>9.3</v>
      </c>
      <c r="G4" s="24">
        <v>4</v>
      </c>
      <c r="H4" s="14">
        <v>5</v>
      </c>
      <c r="I4" s="5">
        <v>42835</v>
      </c>
      <c r="J4" s="5">
        <v>42845</v>
      </c>
      <c r="K4" s="5">
        <v>42904</v>
      </c>
      <c r="L4" s="5">
        <v>42907</v>
      </c>
      <c r="M4" s="5">
        <v>42952</v>
      </c>
      <c r="N4" s="36">
        <v>107</v>
      </c>
      <c r="O4" s="36">
        <v>117</v>
      </c>
      <c r="P4" s="14">
        <v>314.1</v>
      </c>
      <c r="Q4" s="14">
        <v>147.7</v>
      </c>
      <c r="R4" s="4">
        <v>0</v>
      </c>
      <c r="S4" s="4">
        <v>0</v>
      </c>
      <c r="T4" s="14">
        <v>18.5</v>
      </c>
      <c r="U4" s="29" t="s">
        <v>83</v>
      </c>
      <c r="V4" s="4">
        <v>4.5</v>
      </c>
      <c r="W4" s="4">
        <v>16.6</v>
      </c>
      <c r="X4" s="4">
        <v>38.4</v>
      </c>
      <c r="Y4" s="39">
        <v>3</v>
      </c>
      <c r="Z4" s="39">
        <v>1</v>
      </c>
      <c r="AA4" s="39">
        <v>3</v>
      </c>
      <c r="AB4" s="39">
        <v>0</v>
      </c>
    </row>
    <row r="5" spans="1:40" ht="15">
      <c r="A5" s="42"/>
      <c r="B5" s="6" t="s">
        <v>4</v>
      </c>
      <c r="C5" s="10" t="s">
        <v>35</v>
      </c>
      <c r="D5" s="11">
        <v>510.0255</v>
      </c>
      <c r="E5" s="11">
        <v>580.585</v>
      </c>
      <c r="F5" s="11">
        <v>-12.153173092656544</v>
      </c>
      <c r="G5" s="22">
        <v>13</v>
      </c>
      <c r="H5" s="11">
        <f>D5/N5</f>
        <v>4.396771551724138</v>
      </c>
      <c r="I5" s="7">
        <v>42821</v>
      </c>
      <c r="J5" s="7">
        <v>42836</v>
      </c>
      <c r="K5" s="7">
        <v>42903</v>
      </c>
      <c r="L5" s="7">
        <v>42904</v>
      </c>
      <c r="M5" s="7">
        <v>42952</v>
      </c>
      <c r="N5" s="34">
        <v>116</v>
      </c>
      <c r="O5" s="34">
        <v>131</v>
      </c>
      <c r="P5" s="8">
        <v>292.5</v>
      </c>
      <c r="Q5" s="8">
        <v>139.7</v>
      </c>
      <c r="R5" s="6">
        <v>0</v>
      </c>
      <c r="S5" s="6">
        <v>0</v>
      </c>
      <c r="T5" s="8">
        <v>19.2</v>
      </c>
      <c r="U5" s="30">
        <v>3.3</v>
      </c>
      <c r="V5" s="8" t="s">
        <v>83</v>
      </c>
      <c r="W5" s="8" t="s">
        <v>83</v>
      </c>
      <c r="X5" s="8" t="s">
        <v>83</v>
      </c>
      <c r="Y5" s="37">
        <v>1</v>
      </c>
      <c r="Z5" s="37">
        <v>1</v>
      </c>
      <c r="AA5" s="37">
        <v>1</v>
      </c>
      <c r="AB5" s="44">
        <v>0</v>
      </c>
      <c r="AC5" s="17"/>
      <c r="AN5" s="19"/>
    </row>
    <row r="6" spans="1:28" ht="15">
      <c r="A6" s="43"/>
      <c r="B6" s="6" t="s">
        <v>36</v>
      </c>
      <c r="C6" s="10"/>
      <c r="D6" s="11">
        <f>AVERAGE(D2:D5)</f>
        <v>538.886375</v>
      </c>
      <c r="E6" s="11">
        <f aca="true" t="shared" si="0" ref="E6:X6">AVERAGE(E2:E5)</f>
        <v>531.86375</v>
      </c>
      <c r="F6" s="40">
        <f>AVERAGE(F2:F5)</f>
        <v>2.109206726835864</v>
      </c>
      <c r="G6" s="22">
        <v>6</v>
      </c>
      <c r="H6" s="11">
        <f t="shared" si="0"/>
        <v>4.934032929210704</v>
      </c>
      <c r="I6" s="1">
        <f>AVERAGE(I2:I5)</f>
        <v>42826.25</v>
      </c>
      <c r="J6" s="1">
        <f>AVERAGE(J2:J5)</f>
        <v>42837.25</v>
      </c>
      <c r="K6" s="1">
        <f>AVERAGE(K2:K5)</f>
        <v>42902.25</v>
      </c>
      <c r="L6" s="1">
        <f>AVERAGE(L2:L5)</f>
        <v>42904.5</v>
      </c>
      <c r="M6" s="1">
        <f>AVERAGE(M2:M5)</f>
        <v>42947</v>
      </c>
      <c r="N6" s="11">
        <f t="shared" si="0"/>
        <v>109.75</v>
      </c>
      <c r="O6" s="11">
        <f t="shared" si="0"/>
        <v>120.75</v>
      </c>
      <c r="P6" s="11">
        <f t="shared" si="0"/>
        <v>290.425</v>
      </c>
      <c r="Q6" s="11">
        <f t="shared" si="0"/>
        <v>130.325</v>
      </c>
      <c r="R6" s="11">
        <f t="shared" si="0"/>
        <v>0</v>
      </c>
      <c r="S6" s="11">
        <f t="shared" si="0"/>
        <v>0</v>
      </c>
      <c r="T6" s="11">
        <f t="shared" si="0"/>
        <v>18.05</v>
      </c>
      <c r="U6" s="11">
        <f t="shared" si="0"/>
        <v>2.3000000000000003</v>
      </c>
      <c r="V6" s="11">
        <f t="shared" si="0"/>
        <v>4.566666666666666</v>
      </c>
      <c r="W6" s="11">
        <f t="shared" si="0"/>
        <v>16.200000000000003</v>
      </c>
      <c r="X6" s="11">
        <f t="shared" si="0"/>
        <v>35.300000000000004</v>
      </c>
      <c r="Y6" s="11">
        <f>AVERAGE(Y2:Y5)</f>
        <v>1.25</v>
      </c>
      <c r="Z6" s="11">
        <f>AVERAGE(Z2:Z5)</f>
        <v>1.25</v>
      </c>
      <c r="AA6" s="11">
        <f>AVERAGE(AA2:AA5)</f>
        <v>1.25</v>
      </c>
      <c r="AB6" s="11">
        <f>AVERAGE(AB2:AB5)</f>
        <v>0.25</v>
      </c>
    </row>
    <row r="7" spans="1:28" s="18" customFormat="1" ht="24.75" customHeight="1">
      <c r="A7" s="16" t="s">
        <v>13</v>
      </c>
      <c r="B7" s="16" t="s">
        <v>51</v>
      </c>
      <c r="C7" s="16" t="s">
        <v>52</v>
      </c>
      <c r="D7" s="32" t="s">
        <v>53</v>
      </c>
      <c r="E7" s="32" t="s">
        <v>54</v>
      </c>
      <c r="F7" s="32" t="s">
        <v>55</v>
      </c>
      <c r="G7" s="21" t="s">
        <v>84</v>
      </c>
      <c r="H7" s="32" t="s">
        <v>56</v>
      </c>
      <c r="I7" s="16" t="s">
        <v>57</v>
      </c>
      <c r="J7" s="16" t="s">
        <v>58</v>
      </c>
      <c r="K7" s="16" t="s">
        <v>59</v>
      </c>
      <c r="L7" s="16" t="s">
        <v>60</v>
      </c>
      <c r="M7" s="16" t="s">
        <v>61</v>
      </c>
      <c r="N7" s="16" t="s">
        <v>62</v>
      </c>
      <c r="O7" s="16" t="s">
        <v>63</v>
      </c>
      <c r="P7" s="32" t="s">
        <v>64</v>
      </c>
      <c r="Q7" s="32" t="s">
        <v>65</v>
      </c>
      <c r="R7" s="16" t="s">
        <v>66</v>
      </c>
      <c r="S7" s="16" t="s">
        <v>67</v>
      </c>
      <c r="T7" s="32" t="s">
        <v>68</v>
      </c>
      <c r="U7" s="26" t="s">
        <v>69</v>
      </c>
      <c r="V7" s="16" t="s">
        <v>70</v>
      </c>
      <c r="W7" s="16" t="s">
        <v>71</v>
      </c>
      <c r="X7" s="16" t="s">
        <v>72</v>
      </c>
      <c r="Y7" s="16" t="s">
        <v>73</v>
      </c>
      <c r="Z7" s="16" t="s">
        <v>74</v>
      </c>
      <c r="AA7" s="16" t="s">
        <v>75</v>
      </c>
      <c r="AB7" s="16" t="s">
        <v>76</v>
      </c>
    </row>
    <row r="8" spans="1:28" ht="15">
      <c r="A8" s="41" t="s">
        <v>80</v>
      </c>
      <c r="B8" s="2" t="s">
        <v>29</v>
      </c>
      <c r="C8" s="2" t="s">
        <v>32</v>
      </c>
      <c r="D8" s="11">
        <v>463.2</v>
      </c>
      <c r="E8" s="11">
        <v>517.48</v>
      </c>
      <c r="F8" s="11">
        <v>-10.49</v>
      </c>
      <c r="G8" s="22">
        <v>11</v>
      </c>
      <c r="H8" s="13">
        <v>4.249541284403669</v>
      </c>
      <c r="I8" s="7">
        <v>42828</v>
      </c>
      <c r="J8" s="7">
        <v>42835</v>
      </c>
      <c r="K8" s="7">
        <v>42899</v>
      </c>
      <c r="L8" s="7">
        <v>42901</v>
      </c>
      <c r="M8" s="7">
        <v>42944</v>
      </c>
      <c r="N8" s="34">
        <v>109</v>
      </c>
      <c r="O8" s="34">
        <v>116</v>
      </c>
      <c r="P8" s="11">
        <v>264</v>
      </c>
      <c r="Q8" s="11">
        <v>95.5</v>
      </c>
      <c r="R8" s="6">
        <v>7.5</v>
      </c>
      <c r="S8" s="6" t="s">
        <v>83</v>
      </c>
      <c r="T8" s="11">
        <v>14.7</v>
      </c>
      <c r="U8" s="27">
        <v>1.6</v>
      </c>
      <c r="V8" s="6">
        <v>4.6</v>
      </c>
      <c r="W8" s="9" t="s">
        <v>17</v>
      </c>
      <c r="X8" s="6">
        <v>31.3</v>
      </c>
      <c r="Y8" s="37">
        <v>3</v>
      </c>
      <c r="Z8" s="37">
        <v>5</v>
      </c>
      <c r="AA8" s="37">
        <v>0</v>
      </c>
      <c r="AB8" s="37">
        <v>0</v>
      </c>
    </row>
    <row r="9" spans="1:28" ht="15">
      <c r="A9" s="42" t="s">
        <v>37</v>
      </c>
      <c r="B9" s="2" t="s">
        <v>11</v>
      </c>
      <c r="C9" s="2" t="s">
        <v>33</v>
      </c>
      <c r="D9" s="13">
        <v>516.1</v>
      </c>
      <c r="E9" s="13">
        <v>557.5</v>
      </c>
      <c r="F9" s="13">
        <v>-7.42</v>
      </c>
      <c r="G9" s="23">
        <v>12</v>
      </c>
      <c r="H9" s="13">
        <v>4.527192982456141</v>
      </c>
      <c r="I9" s="3">
        <v>42821</v>
      </c>
      <c r="J9" s="3">
        <v>42832</v>
      </c>
      <c r="K9" s="3">
        <v>42898</v>
      </c>
      <c r="L9" s="3">
        <v>42899</v>
      </c>
      <c r="M9" s="3">
        <v>42946</v>
      </c>
      <c r="N9" s="35">
        <v>114</v>
      </c>
      <c r="O9" s="35">
        <v>125</v>
      </c>
      <c r="P9" s="13">
        <v>291.1</v>
      </c>
      <c r="Q9" s="13">
        <v>125.8</v>
      </c>
      <c r="R9" s="2">
        <v>0</v>
      </c>
      <c r="S9" s="2">
        <v>0</v>
      </c>
      <c r="T9" s="13">
        <v>15.8</v>
      </c>
      <c r="U9" s="28">
        <v>1.4</v>
      </c>
      <c r="V9" s="2">
        <v>4.8</v>
      </c>
      <c r="W9" s="2">
        <v>15.8</v>
      </c>
      <c r="X9" s="2">
        <v>33.8</v>
      </c>
      <c r="Y9" s="38">
        <v>1</v>
      </c>
      <c r="Z9" s="38">
        <v>3</v>
      </c>
      <c r="AA9" s="38">
        <v>1</v>
      </c>
      <c r="AB9" s="38">
        <v>1</v>
      </c>
    </row>
    <row r="10" spans="1:28" ht="15">
      <c r="A10" s="42" t="s">
        <v>37</v>
      </c>
      <c r="B10" s="4" t="s">
        <v>11</v>
      </c>
      <c r="C10" s="4" t="s">
        <v>34</v>
      </c>
      <c r="D10" s="14">
        <v>511.7</v>
      </c>
      <c r="E10" s="14">
        <v>483.7</v>
      </c>
      <c r="F10" s="14">
        <v>5.79</v>
      </c>
      <c r="G10" s="24">
        <v>8</v>
      </c>
      <c r="H10" s="14">
        <v>4.873333333333333</v>
      </c>
      <c r="I10" s="5">
        <v>42835</v>
      </c>
      <c r="J10" s="5">
        <v>42845</v>
      </c>
      <c r="K10" s="5">
        <v>42902</v>
      </c>
      <c r="L10" s="5">
        <v>42905</v>
      </c>
      <c r="M10" s="5">
        <v>42952</v>
      </c>
      <c r="N10" s="36">
        <v>105</v>
      </c>
      <c r="O10" s="36">
        <v>117</v>
      </c>
      <c r="P10" s="14">
        <v>319.1</v>
      </c>
      <c r="Q10" s="14">
        <v>154.4</v>
      </c>
      <c r="R10" s="4">
        <v>0</v>
      </c>
      <c r="S10" s="4">
        <v>0</v>
      </c>
      <c r="T10" s="14">
        <v>16.7</v>
      </c>
      <c r="U10" s="29" t="s">
        <v>83</v>
      </c>
      <c r="V10" s="4">
        <v>4.8</v>
      </c>
      <c r="W10" s="4">
        <v>15.4</v>
      </c>
      <c r="X10" s="4">
        <v>34.6</v>
      </c>
      <c r="Y10" s="39">
        <v>3</v>
      </c>
      <c r="Z10" s="39">
        <v>1</v>
      </c>
      <c r="AA10" s="39">
        <v>3</v>
      </c>
      <c r="AB10" s="39">
        <v>0</v>
      </c>
    </row>
    <row r="11" spans="1:40" ht="15">
      <c r="A11" s="42" t="s">
        <v>37</v>
      </c>
      <c r="B11" s="6" t="s">
        <v>11</v>
      </c>
      <c r="C11" s="10" t="s">
        <v>35</v>
      </c>
      <c r="D11" s="11">
        <v>624.4756666666667</v>
      </c>
      <c r="E11" s="11">
        <v>580.585</v>
      </c>
      <c r="F11" s="11">
        <v>7.559731420320318</v>
      </c>
      <c r="G11" s="22">
        <v>6</v>
      </c>
      <c r="H11" s="11">
        <f>D11/N11</f>
        <v>5.337398860398861</v>
      </c>
      <c r="I11" s="7">
        <v>42821</v>
      </c>
      <c r="J11" s="7">
        <v>42835</v>
      </c>
      <c r="K11" s="7">
        <v>42899</v>
      </c>
      <c r="L11" s="7">
        <v>42900</v>
      </c>
      <c r="M11" s="7">
        <v>42952</v>
      </c>
      <c r="N11" s="34">
        <v>117</v>
      </c>
      <c r="O11" s="34">
        <v>131</v>
      </c>
      <c r="P11" s="8">
        <v>300.2</v>
      </c>
      <c r="Q11" s="8">
        <v>132.8</v>
      </c>
      <c r="R11" s="6">
        <v>0</v>
      </c>
      <c r="S11" s="6">
        <v>0</v>
      </c>
      <c r="T11" s="8">
        <v>19.3</v>
      </c>
      <c r="U11" s="30">
        <v>1.8</v>
      </c>
      <c r="V11" s="8" t="s">
        <v>83</v>
      </c>
      <c r="W11" s="8" t="s">
        <v>83</v>
      </c>
      <c r="X11" s="8" t="s">
        <v>83</v>
      </c>
      <c r="Y11" s="37">
        <v>1</v>
      </c>
      <c r="Z11" s="37">
        <v>1</v>
      </c>
      <c r="AA11" s="37">
        <v>1</v>
      </c>
      <c r="AB11" s="44">
        <v>0</v>
      </c>
      <c r="AC11" s="17"/>
      <c r="AN11" s="19"/>
    </row>
    <row r="12" spans="1:28" ht="15">
      <c r="A12" s="43"/>
      <c r="B12" s="6" t="s">
        <v>36</v>
      </c>
      <c r="C12" s="10"/>
      <c r="D12" s="11">
        <f aca="true" t="shared" si="1" ref="D12:X12">AVERAGE(D8:D11)</f>
        <v>528.8689166666667</v>
      </c>
      <c r="E12" s="11">
        <f t="shared" si="1"/>
        <v>534.8162500000001</v>
      </c>
      <c r="F12" s="40">
        <f>AVERAGE(F8:F11)</f>
        <v>-1.1400671449199207</v>
      </c>
      <c r="G12" s="22">
        <v>10</v>
      </c>
      <c r="H12" s="11">
        <f t="shared" si="1"/>
        <v>4.746866615148001</v>
      </c>
      <c r="I12" s="1">
        <f t="shared" si="1"/>
        <v>42826.25</v>
      </c>
      <c r="J12" s="1">
        <f t="shared" si="1"/>
        <v>42836.75</v>
      </c>
      <c r="K12" s="1">
        <f t="shared" si="1"/>
        <v>42899.5</v>
      </c>
      <c r="L12" s="1">
        <f t="shared" si="1"/>
        <v>42901.25</v>
      </c>
      <c r="M12" s="1">
        <f t="shared" si="1"/>
        <v>42948.5</v>
      </c>
      <c r="N12" s="11">
        <f t="shared" si="1"/>
        <v>111.25</v>
      </c>
      <c r="O12" s="11">
        <f t="shared" si="1"/>
        <v>122.25</v>
      </c>
      <c r="P12" s="11">
        <f t="shared" si="1"/>
        <v>293.6</v>
      </c>
      <c r="Q12" s="11">
        <f t="shared" si="1"/>
        <v>127.12500000000001</v>
      </c>
      <c r="R12" s="11">
        <f t="shared" si="1"/>
        <v>1.875</v>
      </c>
      <c r="S12" s="11">
        <f t="shared" si="1"/>
        <v>0</v>
      </c>
      <c r="T12" s="11">
        <f t="shared" si="1"/>
        <v>16.625</v>
      </c>
      <c r="U12" s="11">
        <f t="shared" si="1"/>
        <v>1.5999999999999999</v>
      </c>
      <c r="V12" s="11">
        <f t="shared" si="1"/>
        <v>4.733333333333333</v>
      </c>
      <c r="W12" s="11">
        <f t="shared" si="1"/>
        <v>15.600000000000001</v>
      </c>
      <c r="X12" s="11">
        <f t="shared" si="1"/>
        <v>33.23333333333333</v>
      </c>
      <c r="Y12" s="11">
        <f>AVERAGE(Y8:Y11)</f>
        <v>2</v>
      </c>
      <c r="Z12" s="11">
        <f>AVERAGE(Z8:Z11)</f>
        <v>2.5</v>
      </c>
      <c r="AA12" s="11">
        <f>AVERAGE(AA8:AA11)</f>
        <v>1.25</v>
      </c>
      <c r="AB12" s="11">
        <f>AVERAGE(AB8:AB11)</f>
        <v>0.25</v>
      </c>
    </row>
    <row r="13" spans="1:28" s="18" customFormat="1" ht="24.75" customHeight="1">
      <c r="A13" s="16" t="s">
        <v>78</v>
      </c>
      <c r="B13" s="16" t="s">
        <v>51</v>
      </c>
      <c r="C13" s="16" t="s">
        <v>52</v>
      </c>
      <c r="D13" s="32" t="s">
        <v>53</v>
      </c>
      <c r="E13" s="32" t="s">
        <v>54</v>
      </c>
      <c r="F13" s="32" t="s">
        <v>55</v>
      </c>
      <c r="G13" s="21" t="s">
        <v>84</v>
      </c>
      <c r="H13" s="32" t="s">
        <v>56</v>
      </c>
      <c r="I13" s="16" t="s">
        <v>57</v>
      </c>
      <c r="J13" s="16" t="s">
        <v>58</v>
      </c>
      <c r="K13" s="16" t="s">
        <v>59</v>
      </c>
      <c r="L13" s="16" t="s">
        <v>60</v>
      </c>
      <c r="M13" s="16" t="s">
        <v>61</v>
      </c>
      <c r="N13" s="16" t="s">
        <v>62</v>
      </c>
      <c r="O13" s="16" t="s">
        <v>63</v>
      </c>
      <c r="P13" s="32" t="s">
        <v>64</v>
      </c>
      <c r="Q13" s="32" t="s">
        <v>65</v>
      </c>
      <c r="R13" s="16" t="s">
        <v>66</v>
      </c>
      <c r="S13" s="16" t="s">
        <v>67</v>
      </c>
      <c r="T13" s="32" t="s">
        <v>68</v>
      </c>
      <c r="U13" s="26" t="s">
        <v>69</v>
      </c>
      <c r="V13" s="16" t="s">
        <v>70</v>
      </c>
      <c r="W13" s="16" t="s">
        <v>71</v>
      </c>
      <c r="X13" s="16" t="s">
        <v>72</v>
      </c>
      <c r="Y13" s="16" t="s">
        <v>73</v>
      </c>
      <c r="Z13" s="16" t="s">
        <v>74</v>
      </c>
      <c r="AA13" s="16" t="s">
        <v>75</v>
      </c>
      <c r="AB13" s="16" t="s">
        <v>76</v>
      </c>
    </row>
    <row r="14" spans="1:28" ht="15">
      <c r="A14" s="41" t="s">
        <v>38</v>
      </c>
      <c r="B14" s="2" t="s">
        <v>18</v>
      </c>
      <c r="C14" s="2" t="s">
        <v>32</v>
      </c>
      <c r="D14" s="11">
        <v>406.93</v>
      </c>
      <c r="E14" s="11">
        <v>497.67</v>
      </c>
      <c r="F14" s="11">
        <v>-18.23</v>
      </c>
      <c r="G14" s="22">
        <v>12</v>
      </c>
      <c r="H14" s="13">
        <v>3.8389622641509433</v>
      </c>
      <c r="I14" s="7">
        <v>42828</v>
      </c>
      <c r="J14" s="7">
        <v>42836</v>
      </c>
      <c r="K14" s="7">
        <v>42900</v>
      </c>
      <c r="L14" s="7">
        <v>42905</v>
      </c>
      <c r="M14" s="7">
        <v>42942</v>
      </c>
      <c r="N14" s="34">
        <v>106</v>
      </c>
      <c r="O14" s="34">
        <v>114</v>
      </c>
      <c r="P14" s="11">
        <v>303</v>
      </c>
      <c r="Q14" s="11">
        <v>111.5</v>
      </c>
      <c r="R14" s="6">
        <v>15.8</v>
      </c>
      <c r="S14" s="6" t="s">
        <v>83</v>
      </c>
      <c r="T14" s="11">
        <v>16.2</v>
      </c>
      <c r="U14" s="27">
        <v>2.3</v>
      </c>
      <c r="V14" s="6">
        <v>4.3</v>
      </c>
      <c r="W14" s="9" t="s">
        <v>15</v>
      </c>
      <c r="X14" s="6">
        <v>31.3</v>
      </c>
      <c r="Y14" s="37">
        <v>0</v>
      </c>
      <c r="Z14" s="37">
        <v>5</v>
      </c>
      <c r="AA14" s="37">
        <v>3</v>
      </c>
      <c r="AB14" s="37">
        <v>0</v>
      </c>
    </row>
    <row r="15" spans="1:28" ht="15">
      <c r="A15" s="42" t="s">
        <v>38</v>
      </c>
      <c r="B15" s="2" t="s">
        <v>2</v>
      </c>
      <c r="C15" s="2" t="s">
        <v>33</v>
      </c>
      <c r="D15" s="13">
        <v>544.4</v>
      </c>
      <c r="E15" s="13">
        <v>559.7</v>
      </c>
      <c r="F15" s="13">
        <v>-2.73</v>
      </c>
      <c r="G15" s="23">
        <v>8</v>
      </c>
      <c r="H15" s="13">
        <v>4.775438596491228</v>
      </c>
      <c r="I15" s="3">
        <v>42821</v>
      </c>
      <c r="J15" s="3">
        <v>42832</v>
      </c>
      <c r="K15" s="3">
        <v>42899</v>
      </c>
      <c r="L15" s="3">
        <v>42899</v>
      </c>
      <c r="M15" s="3">
        <v>42946</v>
      </c>
      <c r="N15" s="35">
        <v>114</v>
      </c>
      <c r="O15" s="35">
        <v>125</v>
      </c>
      <c r="P15" s="13">
        <v>335.6</v>
      </c>
      <c r="Q15" s="13">
        <v>132</v>
      </c>
      <c r="R15" s="2">
        <v>0</v>
      </c>
      <c r="S15" s="2">
        <v>0</v>
      </c>
      <c r="T15" s="13">
        <v>16.9</v>
      </c>
      <c r="U15" s="28">
        <v>2</v>
      </c>
      <c r="V15" s="2">
        <v>4.5</v>
      </c>
      <c r="W15" s="2">
        <v>15.4</v>
      </c>
      <c r="X15" s="2">
        <v>29.3</v>
      </c>
      <c r="Y15" s="38">
        <v>1</v>
      </c>
      <c r="Z15" s="38">
        <v>3</v>
      </c>
      <c r="AA15" s="38">
        <v>1</v>
      </c>
      <c r="AB15" s="38">
        <v>1</v>
      </c>
    </row>
    <row r="16" spans="1:28" ht="15">
      <c r="A16" s="42" t="s">
        <v>38</v>
      </c>
      <c r="B16" s="4" t="s">
        <v>2</v>
      </c>
      <c r="C16" s="4" t="s">
        <v>34</v>
      </c>
      <c r="D16" s="14">
        <v>496.7</v>
      </c>
      <c r="E16" s="14">
        <v>489.5</v>
      </c>
      <c r="F16" s="14">
        <v>1.47</v>
      </c>
      <c r="G16" s="24">
        <v>10</v>
      </c>
      <c r="H16" s="14">
        <v>4.642056074766355</v>
      </c>
      <c r="I16" s="5">
        <v>42835</v>
      </c>
      <c r="J16" s="5">
        <v>42845</v>
      </c>
      <c r="K16" s="5">
        <v>42902</v>
      </c>
      <c r="L16" s="5">
        <v>42905</v>
      </c>
      <c r="M16" s="5">
        <v>42952</v>
      </c>
      <c r="N16" s="36">
        <v>107</v>
      </c>
      <c r="O16" s="36">
        <v>117</v>
      </c>
      <c r="P16" s="14">
        <v>323.5</v>
      </c>
      <c r="Q16" s="14">
        <v>145.5</v>
      </c>
      <c r="R16" s="4">
        <v>0</v>
      </c>
      <c r="S16" s="4">
        <v>0</v>
      </c>
      <c r="T16" s="14">
        <v>17.6</v>
      </c>
      <c r="U16" s="29" t="s">
        <v>83</v>
      </c>
      <c r="V16" s="4">
        <v>4.7</v>
      </c>
      <c r="W16" s="4">
        <v>16.4</v>
      </c>
      <c r="X16" s="4">
        <v>34.8</v>
      </c>
      <c r="Y16" s="39">
        <v>3</v>
      </c>
      <c r="Z16" s="39">
        <v>1</v>
      </c>
      <c r="AA16" s="39">
        <v>3</v>
      </c>
      <c r="AB16" s="39">
        <v>0</v>
      </c>
    </row>
    <row r="17" spans="1:28" ht="15">
      <c r="A17" s="42" t="s">
        <v>38</v>
      </c>
      <c r="B17" s="6" t="s">
        <v>2</v>
      </c>
      <c r="C17" s="10" t="s">
        <v>35</v>
      </c>
      <c r="D17" s="11">
        <v>653.9215833333334</v>
      </c>
      <c r="E17" s="11">
        <v>582.525</v>
      </c>
      <c r="F17" s="11">
        <v>12.25639815172454</v>
      </c>
      <c r="G17" s="22">
        <v>3</v>
      </c>
      <c r="H17" s="11">
        <f>D17/N17</f>
        <v>5.495139355742297</v>
      </c>
      <c r="I17" s="7">
        <v>42821</v>
      </c>
      <c r="J17" s="7">
        <v>42833</v>
      </c>
      <c r="K17" s="7">
        <v>42903</v>
      </c>
      <c r="L17" s="7">
        <v>42902</v>
      </c>
      <c r="M17" s="7">
        <v>42952</v>
      </c>
      <c r="N17" s="34">
        <v>119</v>
      </c>
      <c r="O17" s="34">
        <v>131</v>
      </c>
      <c r="P17" s="8">
        <v>376.6</v>
      </c>
      <c r="Q17" s="8">
        <v>153.6</v>
      </c>
      <c r="R17" s="6">
        <v>0</v>
      </c>
      <c r="S17" s="6">
        <v>0</v>
      </c>
      <c r="T17" s="8">
        <v>19.1</v>
      </c>
      <c r="U17" s="30">
        <v>1.2</v>
      </c>
      <c r="V17" s="8" t="s">
        <v>83</v>
      </c>
      <c r="W17" s="8" t="s">
        <v>83</v>
      </c>
      <c r="X17" s="8" t="s">
        <v>83</v>
      </c>
      <c r="Y17" s="37">
        <v>1</v>
      </c>
      <c r="Z17" s="37">
        <v>1</v>
      </c>
      <c r="AA17" s="37">
        <v>1</v>
      </c>
      <c r="AB17" s="44">
        <v>0</v>
      </c>
    </row>
    <row r="18" spans="1:28" ht="15">
      <c r="A18" s="43"/>
      <c r="B18" s="6" t="s">
        <v>36</v>
      </c>
      <c r="C18" s="10"/>
      <c r="D18" s="11">
        <f aca="true" t="shared" si="2" ref="D18:X18">AVERAGE(D14:D17)</f>
        <v>525.4878958333334</v>
      </c>
      <c r="E18" s="11">
        <f t="shared" si="2"/>
        <v>532.34875</v>
      </c>
      <c r="F18" s="40">
        <f>AVERAGE(F14:F17)</f>
        <v>-1.8084004620688656</v>
      </c>
      <c r="G18" s="22">
        <v>11</v>
      </c>
      <c r="H18" s="11">
        <f t="shared" si="2"/>
        <v>4.6878990727877055</v>
      </c>
      <c r="I18" s="1">
        <f t="shared" si="2"/>
        <v>42826.25</v>
      </c>
      <c r="J18" s="1">
        <f t="shared" si="2"/>
        <v>42836.5</v>
      </c>
      <c r="K18" s="1">
        <f t="shared" si="2"/>
        <v>42901</v>
      </c>
      <c r="L18" s="1">
        <f t="shared" si="2"/>
        <v>42902.75</v>
      </c>
      <c r="M18" s="1">
        <f t="shared" si="2"/>
        <v>42948</v>
      </c>
      <c r="N18" s="11">
        <f t="shared" si="2"/>
        <v>111.5</v>
      </c>
      <c r="O18" s="11">
        <f t="shared" si="2"/>
        <v>121.75</v>
      </c>
      <c r="P18" s="11">
        <f t="shared" si="2"/>
        <v>334.675</v>
      </c>
      <c r="Q18" s="11">
        <f t="shared" si="2"/>
        <v>135.65</v>
      </c>
      <c r="R18" s="11">
        <f t="shared" si="2"/>
        <v>3.95</v>
      </c>
      <c r="S18" s="11">
        <f t="shared" si="2"/>
        <v>0</v>
      </c>
      <c r="T18" s="11">
        <f t="shared" si="2"/>
        <v>17.45</v>
      </c>
      <c r="U18" s="11">
        <f t="shared" si="2"/>
        <v>1.8333333333333333</v>
      </c>
      <c r="V18" s="11">
        <f t="shared" si="2"/>
        <v>4.5</v>
      </c>
      <c r="W18" s="11">
        <f t="shared" si="2"/>
        <v>15.899999999999999</v>
      </c>
      <c r="X18" s="11">
        <f t="shared" si="2"/>
        <v>31.8</v>
      </c>
      <c r="Y18" s="11">
        <f>AVERAGE(Y14:Y17)</f>
        <v>1.25</v>
      </c>
      <c r="Z18" s="11">
        <f>AVERAGE(Z14:Z17)</f>
        <v>2.5</v>
      </c>
      <c r="AA18" s="11">
        <f>AVERAGE(AA14:AA17)</f>
        <v>2</v>
      </c>
      <c r="AB18" s="11">
        <f>AVERAGE(AB14:AB17)</f>
        <v>0.25</v>
      </c>
    </row>
    <row r="19" spans="1:28" s="18" customFormat="1" ht="24.75" customHeight="1">
      <c r="A19" s="16" t="s">
        <v>78</v>
      </c>
      <c r="B19" s="16" t="s">
        <v>51</v>
      </c>
      <c r="C19" s="16" t="s">
        <v>52</v>
      </c>
      <c r="D19" s="32" t="s">
        <v>53</v>
      </c>
      <c r="E19" s="32" t="s">
        <v>54</v>
      </c>
      <c r="F19" s="32" t="s">
        <v>55</v>
      </c>
      <c r="G19" s="21" t="s">
        <v>84</v>
      </c>
      <c r="H19" s="32" t="s">
        <v>56</v>
      </c>
      <c r="I19" s="16" t="s">
        <v>57</v>
      </c>
      <c r="J19" s="16" t="s">
        <v>58</v>
      </c>
      <c r="K19" s="16" t="s">
        <v>59</v>
      </c>
      <c r="L19" s="16" t="s">
        <v>60</v>
      </c>
      <c r="M19" s="16" t="s">
        <v>61</v>
      </c>
      <c r="N19" s="16" t="s">
        <v>62</v>
      </c>
      <c r="O19" s="16" t="s">
        <v>63</v>
      </c>
      <c r="P19" s="32" t="s">
        <v>64</v>
      </c>
      <c r="Q19" s="32" t="s">
        <v>65</v>
      </c>
      <c r="R19" s="16" t="s">
        <v>66</v>
      </c>
      <c r="S19" s="16" t="s">
        <v>67</v>
      </c>
      <c r="T19" s="32" t="s">
        <v>68</v>
      </c>
      <c r="U19" s="26" t="s">
        <v>69</v>
      </c>
      <c r="V19" s="16" t="s">
        <v>70</v>
      </c>
      <c r="W19" s="16" t="s">
        <v>71</v>
      </c>
      <c r="X19" s="16" t="s">
        <v>72</v>
      </c>
      <c r="Y19" s="16" t="s">
        <v>73</v>
      </c>
      <c r="Z19" s="16" t="s">
        <v>74</v>
      </c>
      <c r="AA19" s="16" t="s">
        <v>75</v>
      </c>
      <c r="AB19" s="16" t="s">
        <v>76</v>
      </c>
    </row>
    <row r="20" spans="1:28" ht="15">
      <c r="A20" s="41" t="s">
        <v>39</v>
      </c>
      <c r="B20" s="2" t="s">
        <v>26</v>
      </c>
      <c r="C20" s="2" t="s">
        <v>32</v>
      </c>
      <c r="D20" s="11">
        <v>592.07</v>
      </c>
      <c r="E20" s="11">
        <v>517.48</v>
      </c>
      <c r="F20" s="11">
        <v>14.4</v>
      </c>
      <c r="G20" s="22">
        <v>3</v>
      </c>
      <c r="H20" s="13">
        <v>5.862079207920792</v>
      </c>
      <c r="I20" s="7">
        <v>42828</v>
      </c>
      <c r="J20" s="7">
        <v>42834</v>
      </c>
      <c r="K20" s="7">
        <v>42899</v>
      </c>
      <c r="L20" s="7">
        <v>42900</v>
      </c>
      <c r="M20" s="7">
        <v>42935</v>
      </c>
      <c r="N20" s="34">
        <v>101</v>
      </c>
      <c r="O20" s="34">
        <v>107</v>
      </c>
      <c r="P20" s="11">
        <v>235</v>
      </c>
      <c r="Q20" s="11">
        <v>113</v>
      </c>
      <c r="R20" s="6" t="s">
        <v>83</v>
      </c>
      <c r="S20" s="6" t="s">
        <v>83</v>
      </c>
      <c r="T20" s="11">
        <v>17.1</v>
      </c>
      <c r="U20" s="27">
        <v>1.5</v>
      </c>
      <c r="V20" s="6">
        <v>4.8</v>
      </c>
      <c r="W20" s="9" t="s">
        <v>15</v>
      </c>
      <c r="X20" s="6">
        <v>33.2</v>
      </c>
      <c r="Y20" s="37">
        <v>0</v>
      </c>
      <c r="Z20" s="37">
        <v>0</v>
      </c>
      <c r="AA20" s="37">
        <v>0</v>
      </c>
      <c r="AB20" s="37">
        <v>0</v>
      </c>
    </row>
    <row r="21" spans="1:28" s="20" customFormat="1" ht="15">
      <c r="A21" s="42" t="s">
        <v>39</v>
      </c>
      <c r="B21" s="2" t="s">
        <v>8</v>
      </c>
      <c r="C21" s="2" t="s">
        <v>33</v>
      </c>
      <c r="D21" s="13">
        <v>605.6</v>
      </c>
      <c r="E21" s="13">
        <v>557.5</v>
      </c>
      <c r="F21" s="13">
        <v>8.63</v>
      </c>
      <c r="G21" s="23">
        <v>3</v>
      </c>
      <c r="H21" s="13">
        <v>5.26608695652174</v>
      </c>
      <c r="I21" s="3">
        <v>42821</v>
      </c>
      <c r="J21" s="3">
        <v>42833</v>
      </c>
      <c r="K21" s="3">
        <v>42904</v>
      </c>
      <c r="L21" s="3">
        <v>42904</v>
      </c>
      <c r="M21" s="3">
        <v>42948</v>
      </c>
      <c r="N21" s="35">
        <v>115</v>
      </c>
      <c r="O21" s="35">
        <v>127</v>
      </c>
      <c r="P21" s="13">
        <v>282.1</v>
      </c>
      <c r="Q21" s="13">
        <v>137.4</v>
      </c>
      <c r="R21" s="2">
        <v>0</v>
      </c>
      <c r="S21" s="2">
        <v>0</v>
      </c>
      <c r="T21" s="13">
        <v>18.1</v>
      </c>
      <c r="U21" s="28">
        <v>1.5</v>
      </c>
      <c r="V21" s="2">
        <v>4.7</v>
      </c>
      <c r="W21" s="2">
        <v>14.6</v>
      </c>
      <c r="X21" s="2">
        <v>36.5</v>
      </c>
      <c r="Y21" s="38">
        <v>1</v>
      </c>
      <c r="Z21" s="38">
        <v>1</v>
      </c>
      <c r="AA21" s="38">
        <v>1</v>
      </c>
      <c r="AB21" s="38">
        <v>1</v>
      </c>
    </row>
    <row r="22" spans="1:28" s="20" customFormat="1" ht="15">
      <c r="A22" s="42" t="s">
        <v>39</v>
      </c>
      <c r="B22" s="4" t="s">
        <v>8</v>
      </c>
      <c r="C22" s="4" t="s">
        <v>34</v>
      </c>
      <c r="D22" s="14">
        <v>528.9</v>
      </c>
      <c r="E22" s="14">
        <v>486.2</v>
      </c>
      <c r="F22" s="14">
        <v>8.78</v>
      </c>
      <c r="G22" s="24">
        <v>5</v>
      </c>
      <c r="H22" s="14">
        <v>4.808181818181818</v>
      </c>
      <c r="I22" s="5">
        <v>42835</v>
      </c>
      <c r="J22" s="5">
        <v>42845</v>
      </c>
      <c r="K22" s="5">
        <v>42905</v>
      </c>
      <c r="L22" s="5">
        <v>42908</v>
      </c>
      <c r="M22" s="5">
        <v>42955</v>
      </c>
      <c r="N22" s="36">
        <v>110</v>
      </c>
      <c r="O22" s="36">
        <v>120</v>
      </c>
      <c r="P22" s="14">
        <v>316.3</v>
      </c>
      <c r="Q22" s="14">
        <v>160.2</v>
      </c>
      <c r="R22" s="4">
        <v>0</v>
      </c>
      <c r="S22" s="4">
        <v>0</v>
      </c>
      <c r="T22" s="14">
        <v>18.9</v>
      </c>
      <c r="U22" s="29" t="s">
        <v>83</v>
      </c>
      <c r="V22" s="4">
        <v>4.8</v>
      </c>
      <c r="W22" s="4">
        <v>16</v>
      </c>
      <c r="X22" s="4">
        <v>38.3</v>
      </c>
      <c r="Y22" s="39">
        <v>3</v>
      </c>
      <c r="Z22" s="39">
        <v>1</v>
      </c>
      <c r="AA22" s="39">
        <v>3</v>
      </c>
      <c r="AB22" s="39">
        <v>0</v>
      </c>
    </row>
    <row r="23" spans="1:28" s="20" customFormat="1" ht="15">
      <c r="A23" s="42" t="s">
        <v>39</v>
      </c>
      <c r="B23" s="6" t="s">
        <v>8</v>
      </c>
      <c r="C23" s="10" t="s">
        <v>35</v>
      </c>
      <c r="D23" s="11">
        <v>630.5870833333333</v>
      </c>
      <c r="E23" s="11">
        <v>582.525</v>
      </c>
      <c r="F23" s="11">
        <v>8.250647325579735</v>
      </c>
      <c r="G23" s="22">
        <v>5</v>
      </c>
      <c r="H23" s="11">
        <f>D23/N23</f>
        <v>5.126724254742547</v>
      </c>
      <c r="I23" s="7">
        <v>42821</v>
      </c>
      <c r="J23" s="7">
        <v>42835</v>
      </c>
      <c r="K23" s="7">
        <v>42906</v>
      </c>
      <c r="L23" s="7">
        <v>42905</v>
      </c>
      <c r="M23" s="7">
        <v>42958</v>
      </c>
      <c r="N23" s="34">
        <v>123</v>
      </c>
      <c r="O23" s="34">
        <v>137</v>
      </c>
      <c r="P23" s="8">
        <v>318.6</v>
      </c>
      <c r="Q23" s="8">
        <v>154.8</v>
      </c>
      <c r="R23" s="6">
        <v>0</v>
      </c>
      <c r="S23" s="6">
        <v>0</v>
      </c>
      <c r="T23" s="8">
        <v>21</v>
      </c>
      <c r="U23" s="30">
        <v>1.6</v>
      </c>
      <c r="V23" s="8" t="s">
        <v>83</v>
      </c>
      <c r="W23" s="8" t="s">
        <v>83</v>
      </c>
      <c r="X23" s="8" t="s">
        <v>83</v>
      </c>
      <c r="Y23" s="37">
        <v>1</v>
      </c>
      <c r="Z23" s="37">
        <v>1</v>
      </c>
      <c r="AA23" s="37">
        <v>1</v>
      </c>
      <c r="AB23" s="44">
        <v>0</v>
      </c>
    </row>
    <row r="24" spans="1:28" ht="15">
      <c r="A24" s="43"/>
      <c r="B24" s="6" t="s">
        <v>36</v>
      </c>
      <c r="C24" s="10"/>
      <c r="D24" s="11">
        <f aca="true" t="shared" si="3" ref="D24:X24">AVERAGE(D20:D23)</f>
        <v>589.2892708333334</v>
      </c>
      <c r="E24" s="11">
        <f t="shared" si="3"/>
        <v>535.92625</v>
      </c>
      <c r="F24" s="40">
        <f>AVERAGE(F20:F23)</f>
        <v>10.015161831394934</v>
      </c>
      <c r="G24" s="22">
        <v>2</v>
      </c>
      <c r="H24" s="11">
        <f t="shared" si="3"/>
        <v>5.265768059341725</v>
      </c>
      <c r="I24" s="1">
        <f t="shared" si="3"/>
        <v>42826.25</v>
      </c>
      <c r="J24" s="1">
        <f t="shared" si="3"/>
        <v>42836.75</v>
      </c>
      <c r="K24" s="1">
        <f t="shared" si="3"/>
        <v>42903.5</v>
      </c>
      <c r="L24" s="1">
        <f t="shared" si="3"/>
        <v>42904.25</v>
      </c>
      <c r="M24" s="1">
        <f t="shared" si="3"/>
        <v>42949</v>
      </c>
      <c r="N24" s="11">
        <f t="shared" si="3"/>
        <v>112.25</v>
      </c>
      <c r="O24" s="11">
        <f t="shared" si="3"/>
        <v>122.75</v>
      </c>
      <c r="P24" s="11">
        <f t="shared" si="3"/>
        <v>288</v>
      </c>
      <c r="Q24" s="11">
        <f t="shared" si="3"/>
        <v>141.35000000000002</v>
      </c>
      <c r="R24" s="11">
        <f t="shared" si="3"/>
        <v>0</v>
      </c>
      <c r="S24" s="11">
        <f t="shared" si="3"/>
        <v>0</v>
      </c>
      <c r="T24" s="11">
        <f t="shared" si="3"/>
        <v>18.775</v>
      </c>
      <c r="U24" s="11">
        <f t="shared" si="3"/>
        <v>1.5333333333333332</v>
      </c>
      <c r="V24" s="11">
        <f t="shared" si="3"/>
        <v>4.766666666666667</v>
      </c>
      <c r="W24" s="11">
        <f t="shared" si="3"/>
        <v>15.3</v>
      </c>
      <c r="X24" s="11">
        <f t="shared" si="3"/>
        <v>36</v>
      </c>
      <c r="Y24" s="11">
        <f>AVERAGE(Y20:Y23)</f>
        <v>1.25</v>
      </c>
      <c r="Z24" s="11">
        <f>AVERAGE(Z20:Z23)</f>
        <v>0.75</v>
      </c>
      <c r="AA24" s="11">
        <f>AVERAGE(AA20:AA23)</f>
        <v>1.25</v>
      </c>
      <c r="AB24" s="11">
        <f>AVERAGE(AB20:AB23)</f>
        <v>0.25</v>
      </c>
    </row>
    <row r="25" spans="1:28" s="18" customFormat="1" ht="24.75" customHeight="1">
      <c r="A25" s="16" t="s">
        <v>77</v>
      </c>
      <c r="B25" s="16" t="s">
        <v>51</v>
      </c>
      <c r="C25" s="16" t="s">
        <v>52</v>
      </c>
      <c r="D25" s="32" t="s">
        <v>53</v>
      </c>
      <c r="E25" s="32" t="s">
        <v>54</v>
      </c>
      <c r="F25" s="32" t="s">
        <v>55</v>
      </c>
      <c r="G25" s="21" t="s">
        <v>84</v>
      </c>
      <c r="H25" s="32" t="s">
        <v>56</v>
      </c>
      <c r="I25" s="16" t="s">
        <v>57</v>
      </c>
      <c r="J25" s="16" t="s">
        <v>58</v>
      </c>
      <c r="K25" s="16" t="s">
        <v>59</v>
      </c>
      <c r="L25" s="16" t="s">
        <v>60</v>
      </c>
      <c r="M25" s="16" t="s">
        <v>61</v>
      </c>
      <c r="N25" s="16" t="s">
        <v>62</v>
      </c>
      <c r="O25" s="16" t="s">
        <v>63</v>
      </c>
      <c r="P25" s="32" t="s">
        <v>64</v>
      </c>
      <c r="Q25" s="32" t="s">
        <v>65</v>
      </c>
      <c r="R25" s="16" t="s">
        <v>66</v>
      </c>
      <c r="S25" s="16" t="s">
        <v>67</v>
      </c>
      <c r="T25" s="32" t="s">
        <v>68</v>
      </c>
      <c r="U25" s="26" t="s">
        <v>69</v>
      </c>
      <c r="V25" s="16" t="s">
        <v>70</v>
      </c>
      <c r="W25" s="16" t="s">
        <v>71</v>
      </c>
      <c r="X25" s="16" t="s">
        <v>72</v>
      </c>
      <c r="Y25" s="16" t="s">
        <v>73</v>
      </c>
      <c r="Z25" s="16" t="s">
        <v>74</v>
      </c>
      <c r="AA25" s="16" t="s">
        <v>75</v>
      </c>
      <c r="AB25" s="16" t="s">
        <v>76</v>
      </c>
    </row>
    <row r="26" spans="1:28" s="20" customFormat="1" ht="15">
      <c r="A26" s="41" t="s">
        <v>40</v>
      </c>
      <c r="B26" s="2" t="s">
        <v>28</v>
      </c>
      <c r="C26" s="2" t="s">
        <v>32</v>
      </c>
      <c r="D26" s="11">
        <v>597.07</v>
      </c>
      <c r="E26" s="11">
        <v>497.67</v>
      </c>
      <c r="F26" s="11">
        <v>19.97</v>
      </c>
      <c r="G26" s="22">
        <v>1</v>
      </c>
      <c r="H26" s="13">
        <v>5.5284259259259265</v>
      </c>
      <c r="I26" s="7">
        <v>42828</v>
      </c>
      <c r="J26" s="7">
        <v>42835</v>
      </c>
      <c r="K26" s="7">
        <v>42900</v>
      </c>
      <c r="L26" s="7">
        <v>42902</v>
      </c>
      <c r="M26" s="7">
        <v>42943</v>
      </c>
      <c r="N26" s="34">
        <v>108</v>
      </c>
      <c r="O26" s="34">
        <v>115</v>
      </c>
      <c r="P26" s="11">
        <v>270</v>
      </c>
      <c r="Q26" s="11">
        <v>78.8</v>
      </c>
      <c r="R26" s="6">
        <v>4.2</v>
      </c>
      <c r="S26" s="6" t="s">
        <v>83</v>
      </c>
      <c r="T26" s="11">
        <v>18.8</v>
      </c>
      <c r="U26" s="27">
        <v>2.3</v>
      </c>
      <c r="V26" s="6">
        <v>4.7</v>
      </c>
      <c r="W26" s="9" t="s">
        <v>20</v>
      </c>
      <c r="X26" s="6">
        <v>35.6</v>
      </c>
      <c r="Y26" s="37">
        <v>0</v>
      </c>
      <c r="Z26" s="37">
        <v>0</v>
      </c>
      <c r="AA26" s="37">
        <v>3</v>
      </c>
      <c r="AB26" s="37">
        <v>0</v>
      </c>
    </row>
    <row r="27" spans="1:28" s="20" customFormat="1" ht="15">
      <c r="A27" s="42" t="s">
        <v>40</v>
      </c>
      <c r="B27" s="2" t="s">
        <v>10</v>
      </c>
      <c r="C27" s="2" t="s">
        <v>33</v>
      </c>
      <c r="D27" s="13">
        <v>594.4</v>
      </c>
      <c r="E27" s="13">
        <v>557.5</v>
      </c>
      <c r="F27" s="13">
        <v>6.62</v>
      </c>
      <c r="G27" s="23">
        <v>5</v>
      </c>
      <c r="H27" s="13">
        <v>5.168695652173913</v>
      </c>
      <c r="I27" s="3">
        <v>42821</v>
      </c>
      <c r="J27" s="3">
        <v>42833</v>
      </c>
      <c r="K27" s="3">
        <v>42909</v>
      </c>
      <c r="L27" s="3">
        <v>42910</v>
      </c>
      <c r="M27" s="3">
        <v>42948</v>
      </c>
      <c r="N27" s="35">
        <v>115</v>
      </c>
      <c r="O27" s="35">
        <v>127</v>
      </c>
      <c r="P27" s="13">
        <v>303.8</v>
      </c>
      <c r="Q27" s="13">
        <v>141.7</v>
      </c>
      <c r="R27" s="2">
        <v>0</v>
      </c>
      <c r="S27" s="2">
        <v>0</v>
      </c>
      <c r="T27" s="13">
        <v>21.5</v>
      </c>
      <c r="U27" s="28">
        <v>1.7</v>
      </c>
      <c r="V27" s="2">
        <v>4.4</v>
      </c>
      <c r="W27" s="2">
        <v>13.8</v>
      </c>
      <c r="X27" s="2">
        <v>41.3</v>
      </c>
      <c r="Y27" s="38">
        <v>1</v>
      </c>
      <c r="Z27" s="38">
        <v>1</v>
      </c>
      <c r="AA27" s="38">
        <v>1</v>
      </c>
      <c r="AB27" s="38">
        <v>1</v>
      </c>
    </row>
    <row r="28" spans="1:28" s="20" customFormat="1" ht="15">
      <c r="A28" s="42" t="s">
        <v>40</v>
      </c>
      <c r="B28" s="4" t="s">
        <v>10</v>
      </c>
      <c r="C28" s="4" t="s">
        <v>34</v>
      </c>
      <c r="D28" s="14">
        <v>548.4</v>
      </c>
      <c r="E28" s="14">
        <v>483.7</v>
      </c>
      <c r="F28" s="14">
        <v>13.28</v>
      </c>
      <c r="G28" s="24">
        <v>1</v>
      </c>
      <c r="H28" s="14">
        <v>4.985454545454545</v>
      </c>
      <c r="I28" s="5">
        <v>42835</v>
      </c>
      <c r="J28" s="5">
        <v>42845</v>
      </c>
      <c r="K28" s="5">
        <v>42906</v>
      </c>
      <c r="L28" s="5">
        <v>42908</v>
      </c>
      <c r="M28" s="5">
        <v>42955</v>
      </c>
      <c r="N28" s="36">
        <v>110</v>
      </c>
      <c r="O28" s="36">
        <v>120</v>
      </c>
      <c r="P28" s="14">
        <v>310.2</v>
      </c>
      <c r="Q28" s="14">
        <v>142.4</v>
      </c>
      <c r="R28" s="4">
        <v>0</v>
      </c>
      <c r="S28" s="4">
        <v>0</v>
      </c>
      <c r="T28" s="14">
        <v>19.4</v>
      </c>
      <c r="U28" s="29" t="s">
        <v>83</v>
      </c>
      <c r="V28" s="4">
        <v>4.6</v>
      </c>
      <c r="W28" s="4">
        <v>15.6</v>
      </c>
      <c r="X28" s="4">
        <v>41.4</v>
      </c>
      <c r="Y28" s="39">
        <v>3</v>
      </c>
      <c r="Z28" s="39">
        <v>1</v>
      </c>
      <c r="AA28" s="39">
        <v>3</v>
      </c>
      <c r="AB28" s="39">
        <v>0</v>
      </c>
    </row>
    <row r="29" spans="1:28" s="20" customFormat="1" ht="15">
      <c r="A29" s="42" t="s">
        <v>40</v>
      </c>
      <c r="B29" s="6" t="s">
        <v>10</v>
      </c>
      <c r="C29" s="10" t="s">
        <v>35</v>
      </c>
      <c r="D29" s="11">
        <v>607.2525833333333</v>
      </c>
      <c r="E29" s="11">
        <v>580.865</v>
      </c>
      <c r="F29" s="11">
        <v>4.542808283049112</v>
      </c>
      <c r="G29" s="22">
        <v>9</v>
      </c>
      <c r="H29" s="11">
        <f>D29/N29</f>
        <v>4.8580206666666665</v>
      </c>
      <c r="I29" s="7">
        <v>42821</v>
      </c>
      <c r="J29" s="7">
        <v>42835</v>
      </c>
      <c r="K29" s="7">
        <v>42906</v>
      </c>
      <c r="L29" s="7">
        <v>42909</v>
      </c>
      <c r="M29" s="7">
        <v>42960</v>
      </c>
      <c r="N29" s="34">
        <v>125</v>
      </c>
      <c r="O29" s="34">
        <v>139</v>
      </c>
      <c r="P29" s="8">
        <v>316.6</v>
      </c>
      <c r="Q29" s="8">
        <v>149.6</v>
      </c>
      <c r="R29" s="6">
        <v>0</v>
      </c>
      <c r="S29" s="6">
        <v>0</v>
      </c>
      <c r="T29" s="8">
        <v>21.2</v>
      </c>
      <c r="U29" s="30">
        <v>1.8</v>
      </c>
      <c r="V29" s="8" t="s">
        <v>83</v>
      </c>
      <c r="W29" s="8" t="s">
        <v>83</v>
      </c>
      <c r="X29" s="8" t="s">
        <v>83</v>
      </c>
      <c r="Y29" s="37">
        <v>1</v>
      </c>
      <c r="Z29" s="37">
        <v>1</v>
      </c>
      <c r="AA29" s="37">
        <v>1</v>
      </c>
      <c r="AB29" s="44">
        <v>0</v>
      </c>
    </row>
    <row r="30" spans="1:28" ht="15">
      <c r="A30" s="43"/>
      <c r="B30" s="6" t="s">
        <v>36</v>
      </c>
      <c r="C30" s="10"/>
      <c r="D30" s="11">
        <f aca="true" t="shared" si="4" ref="D30:X30">AVERAGE(D26:D29)</f>
        <v>586.7806458333333</v>
      </c>
      <c r="E30" s="11">
        <f t="shared" si="4"/>
        <v>529.93375</v>
      </c>
      <c r="F30" s="40">
        <f>AVERAGE(F26:F29)</f>
        <v>11.103202070762277</v>
      </c>
      <c r="G30" s="22">
        <v>1</v>
      </c>
      <c r="H30" s="11">
        <f t="shared" si="4"/>
        <v>5.135149197555263</v>
      </c>
      <c r="I30" s="1">
        <f t="shared" si="4"/>
        <v>42826.25</v>
      </c>
      <c r="J30" s="1">
        <f t="shared" si="4"/>
        <v>42837</v>
      </c>
      <c r="K30" s="1">
        <f t="shared" si="4"/>
        <v>42905.25</v>
      </c>
      <c r="L30" s="1">
        <f t="shared" si="4"/>
        <v>42907.25</v>
      </c>
      <c r="M30" s="1">
        <f t="shared" si="4"/>
        <v>42951.5</v>
      </c>
      <c r="N30" s="11">
        <f t="shared" si="4"/>
        <v>114.5</v>
      </c>
      <c r="O30" s="11">
        <f t="shared" si="4"/>
        <v>125.25</v>
      </c>
      <c r="P30" s="11">
        <f t="shared" si="4"/>
        <v>300.15</v>
      </c>
      <c r="Q30" s="11">
        <f t="shared" si="4"/>
        <v>128.125</v>
      </c>
      <c r="R30" s="11">
        <f t="shared" si="4"/>
        <v>1.05</v>
      </c>
      <c r="S30" s="11">
        <f t="shared" si="4"/>
        <v>0</v>
      </c>
      <c r="T30" s="11">
        <f t="shared" si="4"/>
        <v>20.224999999999998</v>
      </c>
      <c r="U30" s="11">
        <f t="shared" si="4"/>
        <v>1.9333333333333333</v>
      </c>
      <c r="V30" s="11">
        <f t="shared" si="4"/>
        <v>4.566666666666667</v>
      </c>
      <c r="W30" s="11">
        <f t="shared" si="4"/>
        <v>14.7</v>
      </c>
      <c r="X30" s="11">
        <f t="shared" si="4"/>
        <v>39.43333333333334</v>
      </c>
      <c r="Y30" s="11">
        <f>AVERAGE(Y26:Y29)</f>
        <v>1.25</v>
      </c>
      <c r="Z30" s="11">
        <f>AVERAGE(Z26:Z29)</f>
        <v>0.75</v>
      </c>
      <c r="AA30" s="11">
        <f>AVERAGE(AA26:AA29)</f>
        <v>2</v>
      </c>
      <c r="AB30" s="11">
        <f>AVERAGE(AB26:AB29)</f>
        <v>0.25</v>
      </c>
    </row>
    <row r="31" spans="1:28" s="18" customFormat="1" ht="24.75" customHeight="1">
      <c r="A31" s="16" t="s">
        <v>79</v>
      </c>
      <c r="B31" s="16" t="s">
        <v>51</v>
      </c>
      <c r="C31" s="16" t="s">
        <v>52</v>
      </c>
      <c r="D31" s="32" t="s">
        <v>53</v>
      </c>
      <c r="E31" s="32" t="s">
        <v>54</v>
      </c>
      <c r="F31" s="32" t="s">
        <v>55</v>
      </c>
      <c r="G31" s="21" t="s">
        <v>84</v>
      </c>
      <c r="H31" s="32" t="s">
        <v>56</v>
      </c>
      <c r="I31" s="16" t="s">
        <v>57</v>
      </c>
      <c r="J31" s="16" t="s">
        <v>58</v>
      </c>
      <c r="K31" s="16" t="s">
        <v>59</v>
      </c>
      <c r="L31" s="16" t="s">
        <v>60</v>
      </c>
      <c r="M31" s="16" t="s">
        <v>61</v>
      </c>
      <c r="N31" s="16" t="s">
        <v>62</v>
      </c>
      <c r="O31" s="16" t="s">
        <v>63</v>
      </c>
      <c r="P31" s="32" t="s">
        <v>64</v>
      </c>
      <c r="Q31" s="32" t="s">
        <v>65</v>
      </c>
      <c r="R31" s="16" t="s">
        <v>66</v>
      </c>
      <c r="S31" s="16" t="s">
        <v>67</v>
      </c>
      <c r="T31" s="32" t="s">
        <v>68</v>
      </c>
      <c r="U31" s="26" t="s">
        <v>69</v>
      </c>
      <c r="V31" s="16" t="s">
        <v>70</v>
      </c>
      <c r="W31" s="16" t="s">
        <v>71</v>
      </c>
      <c r="X31" s="16" t="s">
        <v>72</v>
      </c>
      <c r="Y31" s="16" t="s">
        <v>73</v>
      </c>
      <c r="Z31" s="16" t="s">
        <v>74</v>
      </c>
      <c r="AA31" s="16" t="s">
        <v>75</v>
      </c>
      <c r="AB31" s="16" t="s">
        <v>76</v>
      </c>
    </row>
    <row r="32" spans="1:28" s="20" customFormat="1" ht="15">
      <c r="A32" s="41" t="s">
        <v>41</v>
      </c>
      <c r="B32" s="2" t="s">
        <v>19</v>
      </c>
      <c r="C32" s="2" t="s">
        <v>32</v>
      </c>
      <c r="D32" s="11">
        <v>466.87</v>
      </c>
      <c r="E32" s="11">
        <v>517.48</v>
      </c>
      <c r="F32" s="11">
        <v>-9.8</v>
      </c>
      <c r="G32" s="22">
        <v>10</v>
      </c>
      <c r="H32" s="13">
        <v>4.577156862745098</v>
      </c>
      <c r="I32" s="7">
        <v>42828</v>
      </c>
      <c r="J32" s="7">
        <v>42835</v>
      </c>
      <c r="K32" s="7">
        <v>42899</v>
      </c>
      <c r="L32" s="7">
        <v>42901</v>
      </c>
      <c r="M32" s="7">
        <v>42937</v>
      </c>
      <c r="N32" s="34">
        <v>102</v>
      </c>
      <c r="O32" s="34">
        <v>109</v>
      </c>
      <c r="P32" s="11">
        <v>262</v>
      </c>
      <c r="Q32" s="11">
        <v>113</v>
      </c>
      <c r="R32" s="6" t="s">
        <v>83</v>
      </c>
      <c r="S32" s="6" t="s">
        <v>83</v>
      </c>
      <c r="T32" s="11">
        <v>16.3</v>
      </c>
      <c r="U32" s="27">
        <v>2</v>
      </c>
      <c r="V32" s="6">
        <v>4.7</v>
      </c>
      <c r="W32" s="9" t="s">
        <v>20</v>
      </c>
      <c r="X32" s="6">
        <v>30.1</v>
      </c>
      <c r="Y32" s="37">
        <v>0</v>
      </c>
      <c r="Z32" s="37">
        <v>0</v>
      </c>
      <c r="AA32" s="37">
        <v>0</v>
      </c>
      <c r="AB32" s="37">
        <v>0</v>
      </c>
    </row>
    <row r="33" spans="1:28" s="20" customFormat="1" ht="15">
      <c r="A33" s="42" t="s">
        <v>41</v>
      </c>
      <c r="B33" s="2" t="s">
        <v>3</v>
      </c>
      <c r="C33" s="2" t="s">
        <v>33</v>
      </c>
      <c r="D33" s="13">
        <v>540.6</v>
      </c>
      <c r="E33" s="13">
        <v>559.7</v>
      </c>
      <c r="F33" s="13">
        <v>-3.41</v>
      </c>
      <c r="G33" s="23">
        <v>9</v>
      </c>
      <c r="H33" s="13">
        <v>4.700869565217391</v>
      </c>
      <c r="I33" s="3">
        <v>42821</v>
      </c>
      <c r="J33" s="3">
        <v>42832</v>
      </c>
      <c r="K33" s="3">
        <v>42902</v>
      </c>
      <c r="L33" s="3">
        <v>42905</v>
      </c>
      <c r="M33" s="3">
        <v>42947</v>
      </c>
      <c r="N33" s="35">
        <v>115</v>
      </c>
      <c r="O33" s="35">
        <v>126</v>
      </c>
      <c r="P33" s="13">
        <v>309.6</v>
      </c>
      <c r="Q33" s="13">
        <v>177.3</v>
      </c>
      <c r="R33" s="2">
        <v>0</v>
      </c>
      <c r="S33" s="2">
        <v>0</v>
      </c>
      <c r="T33" s="13">
        <v>16.6</v>
      </c>
      <c r="U33" s="28">
        <v>0.9</v>
      </c>
      <c r="V33" s="2">
        <v>4.8</v>
      </c>
      <c r="W33" s="2">
        <v>14.6</v>
      </c>
      <c r="X33" s="2">
        <v>34.4</v>
      </c>
      <c r="Y33" s="38">
        <v>1</v>
      </c>
      <c r="Z33" s="38">
        <v>3</v>
      </c>
      <c r="AA33" s="38">
        <v>1</v>
      </c>
      <c r="AB33" s="38">
        <v>1</v>
      </c>
    </row>
    <row r="34" spans="1:28" s="20" customFormat="1" ht="15">
      <c r="A34" s="42" t="s">
        <v>41</v>
      </c>
      <c r="B34" s="4" t="s">
        <v>3</v>
      </c>
      <c r="C34" s="4" t="s">
        <v>34</v>
      </c>
      <c r="D34" s="14">
        <v>518.4</v>
      </c>
      <c r="E34" s="14">
        <v>489.5</v>
      </c>
      <c r="F34" s="14">
        <v>5.9</v>
      </c>
      <c r="G34" s="24">
        <v>7</v>
      </c>
      <c r="H34" s="14">
        <v>4.844859813084112</v>
      </c>
      <c r="I34" s="5">
        <v>42835</v>
      </c>
      <c r="J34" s="5">
        <v>42845</v>
      </c>
      <c r="K34" s="5">
        <v>42904</v>
      </c>
      <c r="L34" s="5">
        <v>42907</v>
      </c>
      <c r="M34" s="5">
        <v>42952</v>
      </c>
      <c r="N34" s="36">
        <v>107</v>
      </c>
      <c r="O34" s="36">
        <v>117</v>
      </c>
      <c r="P34" s="14">
        <v>298.5</v>
      </c>
      <c r="Q34" s="14">
        <v>140.9</v>
      </c>
      <c r="R34" s="4">
        <v>0</v>
      </c>
      <c r="S34" s="4">
        <v>0</v>
      </c>
      <c r="T34" s="14">
        <v>17.3</v>
      </c>
      <c r="U34" s="29" t="s">
        <v>83</v>
      </c>
      <c r="V34" s="4">
        <v>4.7</v>
      </c>
      <c r="W34" s="4">
        <v>15.6</v>
      </c>
      <c r="X34" s="4">
        <v>40.2</v>
      </c>
      <c r="Y34" s="39">
        <v>3</v>
      </c>
      <c r="Z34" s="39">
        <v>1</v>
      </c>
      <c r="AA34" s="39">
        <v>3</v>
      </c>
      <c r="AB34" s="39">
        <v>0</v>
      </c>
    </row>
    <row r="35" spans="1:28" s="20" customFormat="1" ht="15">
      <c r="A35" s="42" t="s">
        <v>41</v>
      </c>
      <c r="B35" s="6" t="s">
        <v>3</v>
      </c>
      <c r="C35" s="10" t="s">
        <v>35</v>
      </c>
      <c r="D35" s="11">
        <v>658.9218333333333</v>
      </c>
      <c r="E35" s="11">
        <v>580.865</v>
      </c>
      <c r="F35" s="11">
        <v>13.438033507498886</v>
      </c>
      <c r="G35" s="22">
        <v>2</v>
      </c>
      <c r="H35" s="11">
        <f>D35/N35</f>
        <v>5.537158263305322</v>
      </c>
      <c r="I35" s="7">
        <v>42821</v>
      </c>
      <c r="J35" s="7">
        <v>42835</v>
      </c>
      <c r="K35" s="7">
        <v>42904</v>
      </c>
      <c r="L35" s="7">
        <v>42905</v>
      </c>
      <c r="M35" s="7">
        <v>42954</v>
      </c>
      <c r="N35" s="34">
        <v>119</v>
      </c>
      <c r="O35" s="34">
        <v>133</v>
      </c>
      <c r="P35" s="8">
        <v>304.7</v>
      </c>
      <c r="Q35" s="8">
        <v>154.2</v>
      </c>
      <c r="R35" s="6">
        <v>0</v>
      </c>
      <c r="S35" s="6">
        <v>0</v>
      </c>
      <c r="T35" s="8">
        <v>19.5</v>
      </c>
      <c r="U35" s="30">
        <v>1</v>
      </c>
      <c r="V35" s="8" t="s">
        <v>83</v>
      </c>
      <c r="W35" s="8" t="s">
        <v>83</v>
      </c>
      <c r="X35" s="8" t="s">
        <v>83</v>
      </c>
      <c r="Y35" s="37">
        <v>1</v>
      </c>
      <c r="Z35" s="37">
        <v>1</v>
      </c>
      <c r="AA35" s="37">
        <v>1</v>
      </c>
      <c r="AB35" s="44">
        <v>0</v>
      </c>
    </row>
    <row r="36" spans="1:28" ht="15">
      <c r="A36" s="43"/>
      <c r="B36" s="6" t="s">
        <v>36</v>
      </c>
      <c r="C36" s="10"/>
      <c r="D36" s="11">
        <f aca="true" t="shared" si="5" ref="D36:X36">AVERAGE(D32:D35)</f>
        <v>546.1979583333333</v>
      </c>
      <c r="E36" s="11">
        <f t="shared" si="5"/>
        <v>536.88625</v>
      </c>
      <c r="F36" s="40">
        <f>AVERAGE(F32:F35)</f>
        <v>1.5320083768747215</v>
      </c>
      <c r="G36" s="22">
        <v>7</v>
      </c>
      <c r="H36" s="11">
        <f t="shared" si="5"/>
        <v>4.915011126087981</v>
      </c>
      <c r="I36" s="1">
        <f t="shared" si="5"/>
        <v>42826.25</v>
      </c>
      <c r="J36" s="1">
        <f t="shared" si="5"/>
        <v>42836.75</v>
      </c>
      <c r="K36" s="1">
        <f t="shared" si="5"/>
        <v>42902.25</v>
      </c>
      <c r="L36" s="1">
        <f t="shared" si="5"/>
        <v>42904.5</v>
      </c>
      <c r="M36" s="1">
        <f t="shared" si="5"/>
        <v>42947.5</v>
      </c>
      <c r="N36" s="11">
        <f t="shared" si="5"/>
        <v>110.75</v>
      </c>
      <c r="O36" s="11">
        <f t="shared" si="5"/>
        <v>121.25</v>
      </c>
      <c r="P36" s="11">
        <f t="shared" si="5"/>
        <v>293.7</v>
      </c>
      <c r="Q36" s="11">
        <f t="shared" si="5"/>
        <v>146.35000000000002</v>
      </c>
      <c r="R36" s="11">
        <f t="shared" si="5"/>
        <v>0</v>
      </c>
      <c r="S36" s="11">
        <f t="shared" si="5"/>
        <v>0</v>
      </c>
      <c r="T36" s="11">
        <f t="shared" si="5"/>
        <v>17.425</v>
      </c>
      <c r="U36" s="11">
        <f t="shared" si="5"/>
        <v>1.3</v>
      </c>
      <c r="V36" s="11">
        <f t="shared" si="5"/>
        <v>4.733333333333333</v>
      </c>
      <c r="W36" s="11">
        <f t="shared" si="5"/>
        <v>15.1</v>
      </c>
      <c r="X36" s="11">
        <f t="shared" si="5"/>
        <v>34.9</v>
      </c>
      <c r="Y36" s="11">
        <f>AVERAGE(Y32:Y35)</f>
        <v>1.25</v>
      </c>
      <c r="Z36" s="11">
        <f>AVERAGE(Z32:Z35)</f>
        <v>1.25</v>
      </c>
      <c r="AA36" s="11">
        <f>AVERAGE(AA32:AA35)</f>
        <v>1.25</v>
      </c>
      <c r="AB36" s="11">
        <f>AVERAGE(AB32:AB35)</f>
        <v>0.25</v>
      </c>
    </row>
    <row r="37" spans="1:28" s="18" customFormat="1" ht="24.75" customHeight="1">
      <c r="A37" s="16" t="s">
        <v>78</v>
      </c>
      <c r="B37" s="16" t="s">
        <v>51</v>
      </c>
      <c r="C37" s="16" t="s">
        <v>52</v>
      </c>
      <c r="D37" s="32" t="s">
        <v>53</v>
      </c>
      <c r="E37" s="32" t="s">
        <v>54</v>
      </c>
      <c r="F37" s="32" t="s">
        <v>55</v>
      </c>
      <c r="G37" s="21" t="s">
        <v>84</v>
      </c>
      <c r="H37" s="32" t="s">
        <v>56</v>
      </c>
      <c r="I37" s="16" t="s">
        <v>57</v>
      </c>
      <c r="J37" s="16" t="s">
        <v>58</v>
      </c>
      <c r="K37" s="16" t="s">
        <v>59</v>
      </c>
      <c r="L37" s="16" t="s">
        <v>60</v>
      </c>
      <c r="M37" s="16" t="s">
        <v>61</v>
      </c>
      <c r="N37" s="16" t="s">
        <v>62</v>
      </c>
      <c r="O37" s="16" t="s">
        <v>63</v>
      </c>
      <c r="P37" s="32" t="s">
        <v>64</v>
      </c>
      <c r="Q37" s="32" t="s">
        <v>65</v>
      </c>
      <c r="R37" s="16" t="s">
        <v>66</v>
      </c>
      <c r="S37" s="16" t="s">
        <v>67</v>
      </c>
      <c r="T37" s="32" t="s">
        <v>68</v>
      </c>
      <c r="U37" s="26" t="s">
        <v>69</v>
      </c>
      <c r="V37" s="16" t="s">
        <v>70</v>
      </c>
      <c r="W37" s="16" t="s">
        <v>71</v>
      </c>
      <c r="X37" s="16" t="s">
        <v>72</v>
      </c>
      <c r="Y37" s="16" t="s">
        <v>73</v>
      </c>
      <c r="Z37" s="16" t="s">
        <v>74</v>
      </c>
      <c r="AA37" s="16" t="s">
        <v>75</v>
      </c>
      <c r="AB37" s="16" t="s">
        <v>76</v>
      </c>
    </row>
    <row r="38" spans="1:28" s="20" customFormat="1" ht="15">
      <c r="A38" s="41" t="s">
        <v>42</v>
      </c>
      <c r="B38" s="2" t="s">
        <v>16</v>
      </c>
      <c r="C38" s="2" t="s">
        <v>32</v>
      </c>
      <c r="D38" s="11">
        <v>397.27</v>
      </c>
      <c r="E38" s="11">
        <v>517.48</v>
      </c>
      <c r="F38" s="11">
        <v>-23.2</v>
      </c>
      <c r="G38" s="22">
        <v>13</v>
      </c>
      <c r="H38" s="13">
        <v>3.6446788990825687</v>
      </c>
      <c r="I38" s="7">
        <v>42828</v>
      </c>
      <c r="J38" s="7">
        <v>42835</v>
      </c>
      <c r="K38" s="7">
        <v>42900</v>
      </c>
      <c r="L38" s="7">
        <v>42905</v>
      </c>
      <c r="M38" s="7">
        <v>42944</v>
      </c>
      <c r="N38" s="34">
        <v>109</v>
      </c>
      <c r="O38" s="34">
        <v>116</v>
      </c>
      <c r="P38" s="11">
        <v>291.5</v>
      </c>
      <c r="Q38" s="11">
        <v>133</v>
      </c>
      <c r="R38" s="6">
        <v>9.2</v>
      </c>
      <c r="S38" s="6" t="s">
        <v>83</v>
      </c>
      <c r="T38" s="11">
        <v>15.1</v>
      </c>
      <c r="U38" s="27">
        <v>1.8</v>
      </c>
      <c r="V38" s="6">
        <v>4.4</v>
      </c>
      <c r="W38" s="9" t="s">
        <v>17</v>
      </c>
      <c r="X38" s="6">
        <v>30.2</v>
      </c>
      <c r="Y38" s="37">
        <v>0</v>
      </c>
      <c r="Z38" s="37">
        <v>0</v>
      </c>
      <c r="AA38" s="37">
        <v>0</v>
      </c>
      <c r="AB38" s="37">
        <v>0</v>
      </c>
    </row>
    <row r="39" spans="1:28" s="20" customFormat="1" ht="15">
      <c r="A39" s="42" t="s">
        <v>42</v>
      </c>
      <c r="B39" s="2" t="s">
        <v>1</v>
      </c>
      <c r="C39" s="2" t="s">
        <v>33</v>
      </c>
      <c r="D39" s="13">
        <v>562.8</v>
      </c>
      <c r="E39" s="13">
        <v>559.7</v>
      </c>
      <c r="F39" s="13">
        <v>0.55</v>
      </c>
      <c r="G39" s="23">
        <v>6</v>
      </c>
      <c r="H39" s="13">
        <v>4.538709677419354</v>
      </c>
      <c r="I39" s="3">
        <v>42821</v>
      </c>
      <c r="J39" s="3">
        <v>42833</v>
      </c>
      <c r="K39" s="3">
        <v>42905</v>
      </c>
      <c r="L39" s="3">
        <v>42906</v>
      </c>
      <c r="M39" s="3">
        <v>42957</v>
      </c>
      <c r="N39" s="35">
        <v>124</v>
      </c>
      <c r="O39" s="35">
        <v>136</v>
      </c>
      <c r="P39" s="13">
        <v>343.1</v>
      </c>
      <c r="Q39" s="13">
        <v>173.3</v>
      </c>
      <c r="R39" s="2">
        <v>0</v>
      </c>
      <c r="S39" s="2">
        <v>0</v>
      </c>
      <c r="T39" s="13">
        <v>16.2</v>
      </c>
      <c r="U39" s="28">
        <v>0.8</v>
      </c>
      <c r="V39" s="2">
        <v>4.6</v>
      </c>
      <c r="W39" s="2">
        <v>13.6</v>
      </c>
      <c r="X39" s="2">
        <v>33.7</v>
      </c>
      <c r="Y39" s="38">
        <v>1</v>
      </c>
      <c r="Z39" s="38">
        <v>1</v>
      </c>
      <c r="AA39" s="38">
        <v>1</v>
      </c>
      <c r="AB39" s="38">
        <v>1</v>
      </c>
    </row>
    <row r="40" spans="1:28" s="20" customFormat="1" ht="15">
      <c r="A40" s="42" t="s">
        <v>42</v>
      </c>
      <c r="B40" s="4" t="s">
        <v>1</v>
      </c>
      <c r="C40" s="4" t="s">
        <v>34</v>
      </c>
      <c r="D40" s="14">
        <v>483.9</v>
      </c>
      <c r="E40" s="14">
        <v>489.5</v>
      </c>
      <c r="F40" s="14">
        <v>-1.14</v>
      </c>
      <c r="G40" s="24">
        <v>12</v>
      </c>
      <c r="H40" s="14">
        <v>4.320535714285714</v>
      </c>
      <c r="I40" s="5">
        <v>42835</v>
      </c>
      <c r="J40" s="5">
        <v>42845</v>
      </c>
      <c r="K40" s="5">
        <v>42909</v>
      </c>
      <c r="L40" s="5">
        <v>42912</v>
      </c>
      <c r="M40" s="5">
        <v>42957</v>
      </c>
      <c r="N40" s="36">
        <v>112</v>
      </c>
      <c r="O40" s="36">
        <v>122</v>
      </c>
      <c r="P40" s="14">
        <v>309.6</v>
      </c>
      <c r="Q40" s="14">
        <v>154.5</v>
      </c>
      <c r="R40" s="4">
        <v>6</v>
      </c>
      <c r="S40" s="4">
        <v>0</v>
      </c>
      <c r="T40" s="14">
        <v>16.8</v>
      </c>
      <c r="U40" s="29" t="s">
        <v>83</v>
      </c>
      <c r="V40" s="4">
        <v>4.6</v>
      </c>
      <c r="W40" s="4">
        <v>14.6</v>
      </c>
      <c r="X40" s="4">
        <v>33.7</v>
      </c>
      <c r="Y40" s="39">
        <v>3</v>
      </c>
      <c r="Z40" s="39">
        <v>1</v>
      </c>
      <c r="AA40" s="39">
        <v>3</v>
      </c>
      <c r="AB40" s="39">
        <v>0</v>
      </c>
    </row>
    <row r="41" spans="1:28" s="20" customFormat="1" ht="15">
      <c r="A41" s="42" t="s">
        <v>42</v>
      </c>
      <c r="B41" s="6" t="s">
        <v>1</v>
      </c>
      <c r="C41" s="10" t="s">
        <v>35</v>
      </c>
      <c r="D41" s="11">
        <v>590.0295</v>
      </c>
      <c r="E41" s="11">
        <v>580.865</v>
      </c>
      <c r="F41" s="11">
        <v>1.5777332082325302</v>
      </c>
      <c r="G41" s="22">
        <v>11</v>
      </c>
      <c r="H41" s="11">
        <f>D41/N41</f>
        <v>4.68277380952381</v>
      </c>
      <c r="I41" s="7">
        <v>42821</v>
      </c>
      <c r="J41" s="7">
        <v>42835</v>
      </c>
      <c r="K41" s="7">
        <v>42908</v>
      </c>
      <c r="L41" s="7">
        <v>42908</v>
      </c>
      <c r="M41" s="7">
        <v>42961</v>
      </c>
      <c r="N41" s="34">
        <v>126</v>
      </c>
      <c r="O41" s="34">
        <v>140</v>
      </c>
      <c r="P41" s="8">
        <v>355.1</v>
      </c>
      <c r="Q41" s="8">
        <v>182.8</v>
      </c>
      <c r="R41" s="6">
        <v>0</v>
      </c>
      <c r="S41" s="6">
        <v>0</v>
      </c>
      <c r="T41" s="8">
        <v>18.8</v>
      </c>
      <c r="U41" s="30">
        <v>1</v>
      </c>
      <c r="V41" s="8" t="s">
        <v>83</v>
      </c>
      <c r="W41" s="8" t="s">
        <v>83</v>
      </c>
      <c r="X41" s="8" t="s">
        <v>83</v>
      </c>
      <c r="Y41" s="37">
        <v>1</v>
      </c>
      <c r="Z41" s="37">
        <v>1</v>
      </c>
      <c r="AA41" s="37">
        <v>1</v>
      </c>
      <c r="AB41" s="44">
        <v>0</v>
      </c>
    </row>
    <row r="42" spans="1:28" ht="15">
      <c r="A42" s="43"/>
      <c r="B42" s="6" t="s">
        <v>36</v>
      </c>
      <c r="C42" s="10"/>
      <c r="D42" s="11">
        <f aca="true" t="shared" si="6" ref="D42:X42">AVERAGE(D38:D41)</f>
        <v>508.499875</v>
      </c>
      <c r="E42" s="11">
        <f t="shared" si="6"/>
        <v>536.88625</v>
      </c>
      <c r="F42" s="40">
        <f>AVERAGE(F38:F41)</f>
        <v>-5.553066697941867</v>
      </c>
      <c r="G42" s="22">
        <v>12</v>
      </c>
      <c r="H42" s="11">
        <f t="shared" si="6"/>
        <v>4.2966745250778615</v>
      </c>
      <c r="I42" s="1">
        <f t="shared" si="6"/>
        <v>42826.25</v>
      </c>
      <c r="J42" s="1">
        <f t="shared" si="6"/>
        <v>42837</v>
      </c>
      <c r="K42" s="1">
        <f t="shared" si="6"/>
        <v>42905.5</v>
      </c>
      <c r="L42" s="1">
        <f t="shared" si="6"/>
        <v>42907.75</v>
      </c>
      <c r="M42" s="1">
        <f t="shared" si="6"/>
        <v>42954.75</v>
      </c>
      <c r="N42" s="11">
        <f t="shared" si="6"/>
        <v>117.75</v>
      </c>
      <c r="O42" s="11">
        <f t="shared" si="6"/>
        <v>128.5</v>
      </c>
      <c r="P42" s="11">
        <f t="shared" si="6"/>
        <v>324.82500000000005</v>
      </c>
      <c r="Q42" s="11">
        <f t="shared" si="6"/>
        <v>160.9</v>
      </c>
      <c r="R42" s="11">
        <f t="shared" si="6"/>
        <v>3.8</v>
      </c>
      <c r="S42" s="11">
        <f t="shared" si="6"/>
        <v>0</v>
      </c>
      <c r="T42" s="11">
        <f t="shared" si="6"/>
        <v>16.724999999999998</v>
      </c>
      <c r="U42" s="11">
        <f t="shared" si="6"/>
        <v>1.2</v>
      </c>
      <c r="V42" s="11">
        <f t="shared" si="6"/>
        <v>4.533333333333333</v>
      </c>
      <c r="W42" s="11">
        <f t="shared" si="6"/>
        <v>14.1</v>
      </c>
      <c r="X42" s="11">
        <f t="shared" si="6"/>
        <v>32.53333333333334</v>
      </c>
      <c r="Y42" s="11">
        <f>AVERAGE(Y38:Y41)</f>
        <v>1.25</v>
      </c>
      <c r="Z42" s="11">
        <f>AVERAGE(Z38:Z41)</f>
        <v>0.75</v>
      </c>
      <c r="AA42" s="11">
        <f>AVERAGE(AA38:AA41)</f>
        <v>1.25</v>
      </c>
      <c r="AB42" s="11">
        <f>AVERAGE(AB38:AB41)</f>
        <v>0.25</v>
      </c>
    </row>
    <row r="43" spans="1:28" s="18" customFormat="1" ht="24.75" customHeight="1">
      <c r="A43" s="16" t="s">
        <v>77</v>
      </c>
      <c r="B43" s="16" t="s">
        <v>51</v>
      </c>
      <c r="C43" s="16" t="s">
        <v>52</v>
      </c>
      <c r="D43" s="32" t="s">
        <v>53</v>
      </c>
      <c r="E43" s="32" t="s">
        <v>54</v>
      </c>
      <c r="F43" s="32" t="s">
        <v>55</v>
      </c>
      <c r="G43" s="21" t="s">
        <v>84</v>
      </c>
      <c r="H43" s="32" t="s">
        <v>56</v>
      </c>
      <c r="I43" s="16" t="s">
        <v>57</v>
      </c>
      <c r="J43" s="16" t="s">
        <v>58</v>
      </c>
      <c r="K43" s="16" t="s">
        <v>59</v>
      </c>
      <c r="L43" s="16" t="s">
        <v>60</v>
      </c>
      <c r="M43" s="16" t="s">
        <v>61</v>
      </c>
      <c r="N43" s="16" t="s">
        <v>62</v>
      </c>
      <c r="O43" s="16" t="s">
        <v>63</v>
      </c>
      <c r="P43" s="32" t="s">
        <v>64</v>
      </c>
      <c r="Q43" s="32" t="s">
        <v>65</v>
      </c>
      <c r="R43" s="16" t="s">
        <v>66</v>
      </c>
      <c r="S43" s="16" t="s">
        <v>67</v>
      </c>
      <c r="T43" s="32" t="s">
        <v>68</v>
      </c>
      <c r="U43" s="26" t="s">
        <v>69</v>
      </c>
      <c r="V43" s="16" t="s">
        <v>70</v>
      </c>
      <c r="W43" s="16" t="s">
        <v>71</v>
      </c>
      <c r="X43" s="16" t="s">
        <v>72</v>
      </c>
      <c r="Y43" s="16" t="s">
        <v>73</v>
      </c>
      <c r="Z43" s="16" t="s">
        <v>74</v>
      </c>
      <c r="AA43" s="16" t="s">
        <v>75</v>
      </c>
      <c r="AB43" s="16" t="s">
        <v>76</v>
      </c>
    </row>
    <row r="44" spans="1:28" s="20" customFormat="1" ht="15">
      <c r="A44" s="41" t="s">
        <v>43</v>
      </c>
      <c r="B44" s="2" t="s">
        <v>22</v>
      </c>
      <c r="C44" s="2" t="s">
        <v>32</v>
      </c>
      <c r="D44" s="11">
        <v>568.76</v>
      </c>
      <c r="E44" s="11">
        <v>517.48</v>
      </c>
      <c r="F44" s="11">
        <v>9.9</v>
      </c>
      <c r="G44" s="22">
        <v>4</v>
      </c>
      <c r="H44" s="13">
        <v>5.468846153846154</v>
      </c>
      <c r="I44" s="7">
        <v>42828</v>
      </c>
      <c r="J44" s="7">
        <v>42835</v>
      </c>
      <c r="K44" s="7">
        <v>42899</v>
      </c>
      <c r="L44" s="7">
        <v>42900</v>
      </c>
      <c r="M44" s="7">
        <v>42940</v>
      </c>
      <c r="N44" s="34">
        <v>104</v>
      </c>
      <c r="O44" s="34">
        <v>112</v>
      </c>
      <c r="P44" s="11">
        <v>213</v>
      </c>
      <c r="Q44" s="11">
        <v>69</v>
      </c>
      <c r="R44" s="6" t="s">
        <v>83</v>
      </c>
      <c r="S44" s="6" t="s">
        <v>83</v>
      </c>
      <c r="T44" s="11">
        <v>17</v>
      </c>
      <c r="U44" s="27">
        <v>1.6</v>
      </c>
      <c r="V44" s="6">
        <v>4.7</v>
      </c>
      <c r="W44" s="9" t="s">
        <v>20</v>
      </c>
      <c r="X44" s="6">
        <v>35.5</v>
      </c>
      <c r="Y44" s="37">
        <v>0</v>
      </c>
      <c r="Z44" s="37">
        <v>0</v>
      </c>
      <c r="AA44" s="37">
        <v>0</v>
      </c>
      <c r="AB44" s="37">
        <v>0</v>
      </c>
    </row>
    <row r="45" spans="1:28" s="20" customFormat="1" ht="15">
      <c r="A45" s="42" t="s">
        <v>43</v>
      </c>
      <c r="B45" s="2" t="s">
        <v>5</v>
      </c>
      <c r="C45" s="2" t="s">
        <v>33</v>
      </c>
      <c r="D45" s="13">
        <v>601.1</v>
      </c>
      <c r="E45" s="13">
        <v>559.7</v>
      </c>
      <c r="F45" s="13">
        <v>7.4</v>
      </c>
      <c r="G45" s="23">
        <v>4</v>
      </c>
      <c r="H45" s="13">
        <v>5.137606837606838</v>
      </c>
      <c r="I45" s="3">
        <v>42821</v>
      </c>
      <c r="J45" s="3">
        <v>42833</v>
      </c>
      <c r="K45" s="3">
        <v>42897</v>
      </c>
      <c r="L45" s="3">
        <v>42897</v>
      </c>
      <c r="M45" s="3">
        <v>42950</v>
      </c>
      <c r="N45" s="35">
        <v>117</v>
      </c>
      <c r="O45" s="35">
        <v>129</v>
      </c>
      <c r="P45" s="13">
        <v>260.8</v>
      </c>
      <c r="Q45" s="13">
        <v>104.7</v>
      </c>
      <c r="R45" s="2">
        <v>0</v>
      </c>
      <c r="S45" s="2">
        <v>0</v>
      </c>
      <c r="T45" s="13">
        <v>16.4</v>
      </c>
      <c r="U45" s="28">
        <v>0.9</v>
      </c>
      <c r="V45" s="2">
        <v>4.7</v>
      </c>
      <c r="W45" s="2">
        <v>15.8</v>
      </c>
      <c r="X45" s="2">
        <v>33.4</v>
      </c>
      <c r="Y45" s="38">
        <v>1</v>
      </c>
      <c r="Z45" s="38">
        <v>3</v>
      </c>
      <c r="AA45" s="38">
        <v>1</v>
      </c>
      <c r="AB45" s="38">
        <v>1</v>
      </c>
    </row>
    <row r="46" spans="1:28" s="20" customFormat="1" ht="15">
      <c r="A46" s="42" t="s">
        <v>43</v>
      </c>
      <c r="B46" s="4" t="s">
        <v>5</v>
      </c>
      <c r="C46" s="4" t="s">
        <v>34</v>
      </c>
      <c r="D46" s="14">
        <v>543.9</v>
      </c>
      <c r="E46" s="14">
        <v>486.2</v>
      </c>
      <c r="F46" s="14">
        <v>11.87</v>
      </c>
      <c r="G46" s="24">
        <v>2</v>
      </c>
      <c r="H46" s="14">
        <v>5.18</v>
      </c>
      <c r="I46" s="5">
        <v>42835</v>
      </c>
      <c r="J46" s="5">
        <v>42845</v>
      </c>
      <c r="K46" s="5">
        <v>42899</v>
      </c>
      <c r="L46" s="5">
        <v>42902</v>
      </c>
      <c r="M46" s="5">
        <v>42950</v>
      </c>
      <c r="N46" s="36">
        <v>105</v>
      </c>
      <c r="O46" s="36">
        <v>115</v>
      </c>
      <c r="P46" s="14">
        <v>279.8</v>
      </c>
      <c r="Q46" s="14">
        <v>116.5</v>
      </c>
      <c r="R46" s="4">
        <v>0</v>
      </c>
      <c r="S46" s="4">
        <v>0</v>
      </c>
      <c r="T46" s="14">
        <v>16.9</v>
      </c>
      <c r="U46" s="29" t="s">
        <v>83</v>
      </c>
      <c r="V46" s="4">
        <v>4.8</v>
      </c>
      <c r="W46" s="4">
        <v>17.4</v>
      </c>
      <c r="X46" s="4">
        <v>35.6</v>
      </c>
      <c r="Y46" s="39">
        <v>3</v>
      </c>
      <c r="Z46" s="39">
        <v>1</v>
      </c>
      <c r="AA46" s="39">
        <v>3</v>
      </c>
      <c r="AB46" s="39">
        <v>0</v>
      </c>
    </row>
    <row r="47" spans="1:28" s="20" customFormat="1" ht="15">
      <c r="A47" s="42" t="s">
        <v>43</v>
      </c>
      <c r="B47" s="6" t="s">
        <v>5</v>
      </c>
      <c r="C47" s="10" t="s">
        <v>35</v>
      </c>
      <c r="D47" s="11">
        <v>640.5875833333333</v>
      </c>
      <c r="E47" s="11">
        <v>580.585</v>
      </c>
      <c r="F47" s="11">
        <v>10.334849045933552</v>
      </c>
      <c r="G47" s="22">
        <v>4</v>
      </c>
      <c r="H47" s="11">
        <f>D47/N47</f>
        <v>5.61918932748538</v>
      </c>
      <c r="I47" s="7">
        <v>42821</v>
      </c>
      <c r="J47" s="7">
        <v>42836</v>
      </c>
      <c r="K47" s="7">
        <v>42894</v>
      </c>
      <c r="L47" s="7">
        <v>42895</v>
      </c>
      <c r="M47" s="7">
        <v>42950</v>
      </c>
      <c r="N47" s="34">
        <v>114</v>
      </c>
      <c r="O47" s="34">
        <v>129</v>
      </c>
      <c r="P47" s="8">
        <v>260.5</v>
      </c>
      <c r="Q47" s="8">
        <v>107.5</v>
      </c>
      <c r="R47" s="6">
        <v>0</v>
      </c>
      <c r="S47" s="6">
        <v>0</v>
      </c>
      <c r="T47" s="8">
        <v>20.1</v>
      </c>
      <c r="U47" s="30">
        <v>0.6</v>
      </c>
      <c r="V47" s="8" t="s">
        <v>83</v>
      </c>
      <c r="W47" s="8" t="s">
        <v>83</v>
      </c>
      <c r="X47" s="8" t="s">
        <v>83</v>
      </c>
      <c r="Y47" s="37">
        <v>1</v>
      </c>
      <c r="Z47" s="37">
        <v>1</v>
      </c>
      <c r="AA47" s="37">
        <v>1</v>
      </c>
      <c r="AB47" s="44">
        <v>0</v>
      </c>
    </row>
    <row r="48" spans="1:28" ht="15">
      <c r="A48" s="43"/>
      <c r="B48" s="6" t="s">
        <v>44</v>
      </c>
      <c r="C48" s="10"/>
      <c r="D48" s="11">
        <f aca="true" t="shared" si="7" ref="D48:X48">AVERAGE(D44:D47)</f>
        <v>588.5868958333334</v>
      </c>
      <c r="E48" s="11">
        <f t="shared" si="7"/>
        <v>535.99125</v>
      </c>
      <c r="F48" s="40">
        <f>AVERAGE(F44:F47)</f>
        <v>9.876212261483388</v>
      </c>
      <c r="G48" s="22">
        <v>3</v>
      </c>
      <c r="H48" s="11">
        <f t="shared" si="7"/>
        <v>5.351410579734592</v>
      </c>
      <c r="I48" s="1">
        <f t="shared" si="7"/>
        <v>42826.25</v>
      </c>
      <c r="J48" s="1">
        <f t="shared" si="7"/>
        <v>42837.25</v>
      </c>
      <c r="K48" s="1">
        <f t="shared" si="7"/>
        <v>42897.25</v>
      </c>
      <c r="L48" s="1">
        <f t="shared" si="7"/>
        <v>42898.5</v>
      </c>
      <c r="M48" s="1">
        <f t="shared" si="7"/>
        <v>42947.5</v>
      </c>
      <c r="N48" s="11">
        <f t="shared" si="7"/>
        <v>110</v>
      </c>
      <c r="O48" s="11">
        <f t="shared" si="7"/>
        <v>121.25</v>
      </c>
      <c r="P48" s="11">
        <f t="shared" si="7"/>
        <v>253.525</v>
      </c>
      <c r="Q48" s="11">
        <f t="shared" si="7"/>
        <v>99.425</v>
      </c>
      <c r="R48" s="11">
        <f t="shared" si="7"/>
        <v>0</v>
      </c>
      <c r="S48" s="11">
        <f t="shared" si="7"/>
        <v>0</v>
      </c>
      <c r="T48" s="11">
        <f t="shared" si="7"/>
        <v>17.6</v>
      </c>
      <c r="U48" s="11">
        <f t="shared" si="7"/>
        <v>1.0333333333333334</v>
      </c>
      <c r="V48" s="11">
        <f t="shared" si="7"/>
        <v>4.733333333333333</v>
      </c>
      <c r="W48" s="11">
        <f t="shared" si="7"/>
        <v>16.6</v>
      </c>
      <c r="X48" s="11">
        <f t="shared" si="7"/>
        <v>34.833333333333336</v>
      </c>
      <c r="Y48" s="11">
        <f>AVERAGE(Y44:Y47)</f>
        <v>1.25</v>
      </c>
      <c r="Z48" s="11">
        <f>AVERAGE(Z44:Z47)</f>
        <v>1.25</v>
      </c>
      <c r="AA48" s="11">
        <f>AVERAGE(AA44:AA47)</f>
        <v>1.25</v>
      </c>
      <c r="AB48" s="11">
        <f>AVERAGE(AB44:AB47)</f>
        <v>0.25</v>
      </c>
    </row>
    <row r="49" spans="1:28" s="18" customFormat="1" ht="24.75" customHeight="1">
      <c r="A49" s="16" t="s">
        <v>50</v>
      </c>
      <c r="B49" s="16" t="s">
        <v>51</v>
      </c>
      <c r="C49" s="16" t="s">
        <v>52</v>
      </c>
      <c r="D49" s="32" t="s">
        <v>53</v>
      </c>
      <c r="E49" s="32" t="s">
        <v>54</v>
      </c>
      <c r="F49" s="32" t="s">
        <v>55</v>
      </c>
      <c r="G49" s="21" t="s">
        <v>84</v>
      </c>
      <c r="H49" s="32" t="s">
        <v>56</v>
      </c>
      <c r="I49" s="16" t="s">
        <v>57</v>
      </c>
      <c r="J49" s="16" t="s">
        <v>58</v>
      </c>
      <c r="K49" s="16" t="s">
        <v>59</v>
      </c>
      <c r="L49" s="16" t="s">
        <v>60</v>
      </c>
      <c r="M49" s="16" t="s">
        <v>61</v>
      </c>
      <c r="N49" s="16" t="s">
        <v>62</v>
      </c>
      <c r="O49" s="16" t="s">
        <v>63</v>
      </c>
      <c r="P49" s="32" t="s">
        <v>64</v>
      </c>
      <c r="Q49" s="32" t="s">
        <v>65</v>
      </c>
      <c r="R49" s="16" t="s">
        <v>66</v>
      </c>
      <c r="S49" s="16" t="s">
        <v>67</v>
      </c>
      <c r="T49" s="32" t="s">
        <v>68</v>
      </c>
      <c r="U49" s="26" t="s">
        <v>69</v>
      </c>
      <c r="V49" s="16" t="s">
        <v>70</v>
      </c>
      <c r="W49" s="16" t="s">
        <v>71</v>
      </c>
      <c r="X49" s="16" t="s">
        <v>72</v>
      </c>
      <c r="Y49" s="16" t="s">
        <v>73</v>
      </c>
      <c r="Z49" s="16" t="s">
        <v>74</v>
      </c>
      <c r="AA49" s="16" t="s">
        <v>75</v>
      </c>
      <c r="AB49" s="16" t="s">
        <v>76</v>
      </c>
    </row>
    <row r="50" spans="1:28" s="20" customFormat="1" ht="15">
      <c r="A50" s="41" t="s">
        <v>81</v>
      </c>
      <c r="B50" s="2" t="s">
        <v>14</v>
      </c>
      <c r="C50" s="2" t="s">
        <v>32</v>
      </c>
      <c r="D50" s="11">
        <v>534.47</v>
      </c>
      <c r="E50" s="11">
        <v>517.48</v>
      </c>
      <c r="F50" s="11">
        <v>3.3</v>
      </c>
      <c r="G50" s="22">
        <v>6</v>
      </c>
      <c r="H50" s="13">
        <v>4.948796296296297</v>
      </c>
      <c r="I50" s="7">
        <v>42828</v>
      </c>
      <c r="J50" s="7">
        <v>42834</v>
      </c>
      <c r="K50" s="7">
        <v>42900</v>
      </c>
      <c r="L50" s="7">
        <v>42905</v>
      </c>
      <c r="M50" s="7">
        <v>42942</v>
      </c>
      <c r="N50" s="34">
        <v>108</v>
      </c>
      <c r="O50" s="34">
        <v>114</v>
      </c>
      <c r="P50" s="11">
        <v>292</v>
      </c>
      <c r="Q50" s="11">
        <v>113</v>
      </c>
      <c r="R50" s="6">
        <v>7.5</v>
      </c>
      <c r="S50" s="6" t="s">
        <v>83</v>
      </c>
      <c r="T50" s="11">
        <v>15.9</v>
      </c>
      <c r="U50" s="27">
        <v>1.4</v>
      </c>
      <c r="V50" s="6">
        <v>4.7</v>
      </c>
      <c r="W50" s="9" t="s">
        <v>15</v>
      </c>
      <c r="X50" s="6">
        <v>31.4</v>
      </c>
      <c r="Y50" s="37">
        <v>0</v>
      </c>
      <c r="Z50" s="37">
        <v>0</v>
      </c>
      <c r="AA50" s="37">
        <v>0</v>
      </c>
      <c r="AB50" s="37">
        <v>0</v>
      </c>
    </row>
    <row r="51" spans="1:28" s="20" customFormat="1" ht="15">
      <c r="A51" s="42" t="s">
        <v>45</v>
      </c>
      <c r="B51" s="2" t="s">
        <v>0</v>
      </c>
      <c r="C51" s="2" t="s">
        <v>33</v>
      </c>
      <c r="D51" s="13">
        <v>607.8</v>
      </c>
      <c r="E51" s="13">
        <v>559.7</v>
      </c>
      <c r="F51" s="13">
        <v>8.59</v>
      </c>
      <c r="G51" s="23">
        <v>2</v>
      </c>
      <c r="H51" s="13">
        <v>5.3315789473684205</v>
      </c>
      <c r="I51" s="3">
        <v>42821</v>
      </c>
      <c r="J51" s="3">
        <v>42833</v>
      </c>
      <c r="K51" s="3">
        <v>42903</v>
      </c>
      <c r="L51" s="3">
        <v>42907</v>
      </c>
      <c r="M51" s="3">
        <v>42947</v>
      </c>
      <c r="N51" s="35">
        <v>114</v>
      </c>
      <c r="O51" s="35">
        <v>126</v>
      </c>
      <c r="P51" s="13">
        <v>315.7</v>
      </c>
      <c r="Q51" s="13">
        <v>146.1</v>
      </c>
      <c r="R51" s="2">
        <v>0</v>
      </c>
      <c r="S51" s="2">
        <v>0</v>
      </c>
      <c r="T51" s="13">
        <v>16.9</v>
      </c>
      <c r="U51" s="28">
        <v>0</v>
      </c>
      <c r="V51" s="2">
        <v>4.9</v>
      </c>
      <c r="W51" s="2">
        <v>17</v>
      </c>
      <c r="X51" s="2">
        <v>33.8</v>
      </c>
      <c r="Y51" s="38">
        <v>1</v>
      </c>
      <c r="Z51" s="38">
        <v>1</v>
      </c>
      <c r="AA51" s="38">
        <v>1</v>
      </c>
      <c r="AB51" s="38">
        <v>1</v>
      </c>
    </row>
    <row r="52" spans="1:28" s="20" customFormat="1" ht="15">
      <c r="A52" s="42" t="s">
        <v>45</v>
      </c>
      <c r="B52" s="4" t="s">
        <v>0</v>
      </c>
      <c r="C52" s="4" t="s">
        <v>34</v>
      </c>
      <c r="D52" s="14">
        <v>520.6</v>
      </c>
      <c r="E52" s="14">
        <v>489.5</v>
      </c>
      <c r="F52" s="14">
        <v>6.35</v>
      </c>
      <c r="G52" s="24">
        <v>6</v>
      </c>
      <c r="H52" s="14">
        <v>4.732727272727273</v>
      </c>
      <c r="I52" s="5">
        <v>42835</v>
      </c>
      <c r="J52" s="5">
        <v>42845</v>
      </c>
      <c r="K52" s="5">
        <v>42906</v>
      </c>
      <c r="L52" s="5">
        <v>42908</v>
      </c>
      <c r="M52" s="5">
        <v>42955</v>
      </c>
      <c r="N52" s="36">
        <v>110</v>
      </c>
      <c r="O52" s="36">
        <v>120</v>
      </c>
      <c r="P52" s="14">
        <v>312.8</v>
      </c>
      <c r="Q52" s="14">
        <v>141.5</v>
      </c>
      <c r="R52" s="4">
        <v>0</v>
      </c>
      <c r="S52" s="4">
        <v>0</v>
      </c>
      <c r="T52" s="14">
        <v>17.4</v>
      </c>
      <c r="U52" s="29" t="s">
        <v>83</v>
      </c>
      <c r="V52" s="4">
        <v>4.9</v>
      </c>
      <c r="W52" s="4">
        <v>16.8</v>
      </c>
      <c r="X52" s="4">
        <v>37.2</v>
      </c>
      <c r="Y52" s="39">
        <v>3</v>
      </c>
      <c r="Z52" s="39">
        <v>1</v>
      </c>
      <c r="AA52" s="39">
        <v>3</v>
      </c>
      <c r="AB52" s="39">
        <v>0</v>
      </c>
    </row>
    <row r="53" spans="1:28" s="20" customFormat="1" ht="15">
      <c r="A53" s="42" t="s">
        <v>45</v>
      </c>
      <c r="B53" s="6" t="s">
        <v>0</v>
      </c>
      <c r="C53" s="10" t="s">
        <v>35</v>
      </c>
      <c r="D53" s="11">
        <v>622.8089166666667</v>
      </c>
      <c r="E53" s="11">
        <v>582.525</v>
      </c>
      <c r="F53" s="11">
        <v>6.915397050198152</v>
      </c>
      <c r="G53" s="22">
        <v>7</v>
      </c>
      <c r="H53" s="11">
        <f>D53/N53</f>
        <v>5.190074305555556</v>
      </c>
      <c r="I53" s="7">
        <v>42821</v>
      </c>
      <c r="J53" s="7">
        <v>42834</v>
      </c>
      <c r="K53" s="7">
        <v>42903</v>
      </c>
      <c r="L53" s="7">
        <v>42905</v>
      </c>
      <c r="M53" s="7">
        <v>42954</v>
      </c>
      <c r="N53" s="34">
        <v>120</v>
      </c>
      <c r="O53" s="34">
        <v>133</v>
      </c>
      <c r="P53" s="8">
        <v>333.3</v>
      </c>
      <c r="Q53" s="8">
        <v>150.4</v>
      </c>
      <c r="R53" s="6">
        <v>0</v>
      </c>
      <c r="S53" s="6">
        <v>0</v>
      </c>
      <c r="T53" s="8">
        <v>20</v>
      </c>
      <c r="U53" s="30">
        <v>0.1</v>
      </c>
      <c r="V53" s="8" t="s">
        <v>83</v>
      </c>
      <c r="W53" s="8" t="s">
        <v>83</v>
      </c>
      <c r="X53" s="8" t="s">
        <v>83</v>
      </c>
      <c r="Y53" s="37">
        <v>3</v>
      </c>
      <c r="Z53" s="37">
        <v>1</v>
      </c>
      <c r="AA53" s="37">
        <v>1</v>
      </c>
      <c r="AB53" s="44">
        <v>0</v>
      </c>
    </row>
    <row r="54" spans="1:40" ht="15">
      <c r="A54" s="43"/>
      <c r="B54" s="6" t="s">
        <v>36</v>
      </c>
      <c r="C54" s="10"/>
      <c r="D54" s="11">
        <f aca="true" t="shared" si="8" ref="D54:X54">AVERAGE(D50:D53)</f>
        <v>571.4197291666667</v>
      </c>
      <c r="E54" s="11">
        <f t="shared" si="8"/>
        <v>537.30125</v>
      </c>
      <c r="F54" s="40">
        <f>AVERAGE(F50:F53)</f>
        <v>6.2888492625495385</v>
      </c>
      <c r="G54" s="22">
        <v>5</v>
      </c>
      <c r="H54" s="11">
        <f t="shared" si="8"/>
        <v>5.050794205486887</v>
      </c>
      <c r="I54" s="1">
        <f t="shared" si="8"/>
        <v>42826.25</v>
      </c>
      <c r="J54" s="1">
        <f t="shared" si="8"/>
        <v>42836.5</v>
      </c>
      <c r="K54" s="1">
        <f t="shared" si="8"/>
        <v>42903</v>
      </c>
      <c r="L54" s="1">
        <f t="shared" si="8"/>
        <v>42906.25</v>
      </c>
      <c r="M54" s="1">
        <f t="shared" si="8"/>
        <v>42949.5</v>
      </c>
      <c r="N54" s="11">
        <f t="shared" si="8"/>
        <v>113</v>
      </c>
      <c r="O54" s="11">
        <f t="shared" si="8"/>
        <v>123.25</v>
      </c>
      <c r="P54" s="11">
        <f t="shared" si="8"/>
        <v>313.45</v>
      </c>
      <c r="Q54" s="11">
        <f t="shared" si="8"/>
        <v>137.75</v>
      </c>
      <c r="R54" s="11">
        <f t="shared" si="8"/>
        <v>1.875</v>
      </c>
      <c r="S54" s="11">
        <f t="shared" si="8"/>
        <v>0</v>
      </c>
      <c r="T54" s="11">
        <f t="shared" si="8"/>
        <v>17.549999999999997</v>
      </c>
      <c r="U54" s="11">
        <f t="shared" si="8"/>
        <v>0.5</v>
      </c>
      <c r="V54" s="11">
        <f t="shared" si="8"/>
        <v>4.833333333333334</v>
      </c>
      <c r="W54" s="11">
        <f t="shared" si="8"/>
        <v>16.9</v>
      </c>
      <c r="X54" s="11">
        <f t="shared" si="8"/>
        <v>34.13333333333333</v>
      </c>
      <c r="Y54" s="11">
        <f>AVERAGE(Y50:Y53)</f>
        <v>1.75</v>
      </c>
      <c r="Z54" s="11">
        <f>AVERAGE(Z50:Z53)</f>
        <v>0.75</v>
      </c>
      <c r="AA54" s="11">
        <f>AVERAGE(AA50:AA53)</f>
        <v>1.25</v>
      </c>
      <c r="AB54" s="11">
        <f>AVERAGE(AB50:AB53)</f>
        <v>0.25</v>
      </c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</row>
    <row r="55" spans="1:28" s="18" customFormat="1" ht="24.75" customHeight="1">
      <c r="A55" s="16" t="s">
        <v>50</v>
      </c>
      <c r="B55" s="16" t="s">
        <v>51</v>
      </c>
      <c r="C55" s="16" t="s">
        <v>52</v>
      </c>
      <c r="D55" s="32" t="s">
        <v>53</v>
      </c>
      <c r="E55" s="32" t="s">
        <v>54</v>
      </c>
      <c r="F55" s="32" t="s">
        <v>55</v>
      </c>
      <c r="G55" s="21" t="s">
        <v>84</v>
      </c>
      <c r="H55" s="32" t="s">
        <v>56</v>
      </c>
      <c r="I55" s="16" t="s">
        <v>57</v>
      </c>
      <c r="J55" s="16" t="s">
        <v>58</v>
      </c>
      <c r="K55" s="16" t="s">
        <v>59</v>
      </c>
      <c r="L55" s="16" t="s">
        <v>60</v>
      </c>
      <c r="M55" s="16" t="s">
        <v>61</v>
      </c>
      <c r="N55" s="16" t="s">
        <v>62</v>
      </c>
      <c r="O55" s="16" t="s">
        <v>63</v>
      </c>
      <c r="P55" s="32" t="s">
        <v>64</v>
      </c>
      <c r="Q55" s="32" t="s">
        <v>65</v>
      </c>
      <c r="R55" s="16" t="s">
        <v>66</v>
      </c>
      <c r="S55" s="16" t="s">
        <v>67</v>
      </c>
      <c r="T55" s="32" t="s">
        <v>68</v>
      </c>
      <c r="U55" s="26" t="s">
        <v>69</v>
      </c>
      <c r="V55" s="16" t="s">
        <v>70</v>
      </c>
      <c r="W55" s="16" t="s">
        <v>71</v>
      </c>
      <c r="X55" s="16" t="s">
        <v>72</v>
      </c>
      <c r="Y55" s="16" t="s">
        <v>73</v>
      </c>
      <c r="Z55" s="16" t="s">
        <v>74</v>
      </c>
      <c r="AA55" s="16" t="s">
        <v>75</v>
      </c>
      <c r="AB55" s="16" t="s">
        <v>76</v>
      </c>
    </row>
    <row r="56" spans="1:28" s="20" customFormat="1" ht="15">
      <c r="A56" s="41" t="s">
        <v>82</v>
      </c>
      <c r="B56" s="2" t="s">
        <v>25</v>
      </c>
      <c r="C56" s="2" t="s">
        <v>32</v>
      </c>
      <c r="D56" s="11">
        <v>504.16</v>
      </c>
      <c r="E56" s="11">
        <v>497.67</v>
      </c>
      <c r="F56" s="11">
        <v>1.3</v>
      </c>
      <c r="G56" s="22">
        <v>7</v>
      </c>
      <c r="H56" s="13">
        <v>4.625321100917431</v>
      </c>
      <c r="I56" s="7">
        <v>42828</v>
      </c>
      <c r="J56" s="7">
        <v>42835</v>
      </c>
      <c r="K56" s="7">
        <v>42900</v>
      </c>
      <c r="L56" s="7">
        <v>42901</v>
      </c>
      <c r="M56" s="7">
        <v>42944</v>
      </c>
      <c r="N56" s="34">
        <v>109</v>
      </c>
      <c r="O56" s="34">
        <v>116</v>
      </c>
      <c r="P56" s="11">
        <v>288.5</v>
      </c>
      <c r="Q56" s="11">
        <v>102.5</v>
      </c>
      <c r="R56" s="6" t="s">
        <v>83</v>
      </c>
      <c r="S56" s="6" t="s">
        <v>83</v>
      </c>
      <c r="T56" s="11">
        <v>19</v>
      </c>
      <c r="U56" s="27">
        <v>1.4</v>
      </c>
      <c r="V56" s="6">
        <v>4.5</v>
      </c>
      <c r="W56" s="9" t="s">
        <v>17</v>
      </c>
      <c r="X56" s="6">
        <v>37.8</v>
      </c>
      <c r="Y56" s="37">
        <v>0</v>
      </c>
      <c r="Z56" s="37">
        <v>0</v>
      </c>
      <c r="AA56" s="37">
        <v>0</v>
      </c>
      <c r="AB56" s="37">
        <v>0</v>
      </c>
    </row>
    <row r="57" spans="1:28" s="20" customFormat="1" ht="15">
      <c r="A57" s="42" t="s">
        <v>46</v>
      </c>
      <c r="B57" s="2" t="s">
        <v>7</v>
      </c>
      <c r="C57" s="2" t="s">
        <v>33</v>
      </c>
      <c r="D57" s="13">
        <v>619.4</v>
      </c>
      <c r="E57" s="13">
        <v>557.5</v>
      </c>
      <c r="F57" s="13">
        <v>11.1</v>
      </c>
      <c r="G57" s="23">
        <v>1</v>
      </c>
      <c r="H57" s="13">
        <v>5.433333333333334</v>
      </c>
      <c r="I57" s="3">
        <v>42821</v>
      </c>
      <c r="J57" s="3">
        <v>42833</v>
      </c>
      <c r="K57" s="3">
        <v>42903</v>
      </c>
      <c r="L57" s="3">
        <v>42907</v>
      </c>
      <c r="M57" s="3">
        <v>42947</v>
      </c>
      <c r="N57" s="35">
        <v>114</v>
      </c>
      <c r="O57" s="35">
        <v>126</v>
      </c>
      <c r="P57" s="13">
        <v>319</v>
      </c>
      <c r="Q57" s="13">
        <v>125.4</v>
      </c>
      <c r="R57" s="2">
        <v>0</v>
      </c>
      <c r="S57" s="2">
        <v>0</v>
      </c>
      <c r="T57" s="13">
        <v>19.6</v>
      </c>
      <c r="U57" s="28">
        <v>0.8</v>
      </c>
      <c r="V57" s="2">
        <v>4.8</v>
      </c>
      <c r="W57" s="2">
        <v>15.4</v>
      </c>
      <c r="X57" s="2">
        <v>38.5</v>
      </c>
      <c r="Y57" s="38">
        <v>1</v>
      </c>
      <c r="Z57" s="38">
        <v>1</v>
      </c>
      <c r="AA57" s="38">
        <v>1</v>
      </c>
      <c r="AB57" s="38">
        <v>1</v>
      </c>
    </row>
    <row r="58" spans="1:28" s="20" customFormat="1" ht="15">
      <c r="A58" s="42" t="s">
        <v>46</v>
      </c>
      <c r="B58" s="4" t="s">
        <v>7</v>
      </c>
      <c r="C58" s="4" t="s">
        <v>34</v>
      </c>
      <c r="D58" s="14">
        <v>487.2</v>
      </c>
      <c r="E58" s="14">
        <v>486.2</v>
      </c>
      <c r="F58" s="14">
        <v>0.21</v>
      </c>
      <c r="G58" s="24">
        <v>11</v>
      </c>
      <c r="H58" s="14">
        <v>4.429090909090909</v>
      </c>
      <c r="I58" s="5">
        <v>42835</v>
      </c>
      <c r="J58" s="5">
        <v>42845</v>
      </c>
      <c r="K58" s="5">
        <v>42906</v>
      </c>
      <c r="L58" s="5">
        <v>42908</v>
      </c>
      <c r="M58" s="5">
        <v>42955</v>
      </c>
      <c r="N58" s="36">
        <v>110</v>
      </c>
      <c r="O58" s="36">
        <v>120</v>
      </c>
      <c r="P58" s="14">
        <v>326.6</v>
      </c>
      <c r="Q58" s="14">
        <v>140.7</v>
      </c>
      <c r="R58" s="4">
        <v>0</v>
      </c>
      <c r="S58" s="4">
        <v>0</v>
      </c>
      <c r="T58" s="14">
        <v>18.6</v>
      </c>
      <c r="U58" s="29" t="s">
        <v>83</v>
      </c>
      <c r="V58" s="4">
        <v>4.8</v>
      </c>
      <c r="W58" s="4">
        <v>17.6</v>
      </c>
      <c r="X58" s="4">
        <v>41.7</v>
      </c>
      <c r="Y58" s="39">
        <v>3</v>
      </c>
      <c r="Z58" s="39">
        <v>1</v>
      </c>
      <c r="AA58" s="39">
        <v>3</v>
      </c>
      <c r="AB58" s="39">
        <v>0</v>
      </c>
    </row>
    <row r="59" spans="1:29" s="20" customFormat="1" ht="12.75" customHeight="1">
      <c r="A59" s="42" t="s">
        <v>46</v>
      </c>
      <c r="B59" s="6" t="s">
        <v>7</v>
      </c>
      <c r="C59" s="10" t="s">
        <v>35</v>
      </c>
      <c r="D59" s="11">
        <v>667.8111666666667</v>
      </c>
      <c r="E59" s="11">
        <v>580.865</v>
      </c>
      <c r="F59" s="11">
        <v>14.968394836436488</v>
      </c>
      <c r="G59" s="22">
        <v>1</v>
      </c>
      <c r="H59" s="11">
        <f>D59/N59</f>
        <v>5.25835564304462</v>
      </c>
      <c r="I59" s="7">
        <v>42821</v>
      </c>
      <c r="J59" s="7">
        <v>42835</v>
      </c>
      <c r="K59" s="7">
        <v>42905</v>
      </c>
      <c r="L59" s="7">
        <v>42907</v>
      </c>
      <c r="M59" s="7">
        <v>42962</v>
      </c>
      <c r="N59" s="34">
        <v>127</v>
      </c>
      <c r="O59" s="34">
        <v>141</v>
      </c>
      <c r="P59" s="8">
        <v>358.4</v>
      </c>
      <c r="Q59" s="8">
        <v>128.4</v>
      </c>
      <c r="R59" s="6">
        <v>0</v>
      </c>
      <c r="S59" s="6">
        <v>0</v>
      </c>
      <c r="T59" s="8">
        <v>22.1</v>
      </c>
      <c r="U59" s="30">
        <v>0.3</v>
      </c>
      <c r="V59" s="8" t="s">
        <v>83</v>
      </c>
      <c r="W59" s="8" t="s">
        <v>83</v>
      </c>
      <c r="X59" s="8" t="s">
        <v>83</v>
      </c>
      <c r="Y59" s="37">
        <v>1</v>
      </c>
      <c r="Z59" s="37">
        <v>1</v>
      </c>
      <c r="AA59" s="37">
        <v>1</v>
      </c>
      <c r="AB59" s="44">
        <v>0</v>
      </c>
      <c r="AC59" s="12"/>
    </row>
    <row r="60" spans="1:40" ht="15">
      <c r="A60" s="43"/>
      <c r="B60" s="6" t="s">
        <v>36</v>
      </c>
      <c r="C60" s="10"/>
      <c r="D60" s="11">
        <f aca="true" t="shared" si="9" ref="D60:X60">AVERAGE(D56:D59)</f>
        <v>569.6427916666667</v>
      </c>
      <c r="E60" s="11">
        <f t="shared" si="9"/>
        <v>530.55875</v>
      </c>
      <c r="F60" s="40">
        <f>AVERAGE(F56:F59)</f>
        <v>6.894598709109122</v>
      </c>
      <c r="G60" s="22">
        <v>4</v>
      </c>
      <c r="H60" s="11">
        <f t="shared" si="9"/>
        <v>4.936525246596574</v>
      </c>
      <c r="I60" s="1">
        <f t="shared" si="9"/>
        <v>42826.25</v>
      </c>
      <c r="J60" s="1">
        <f t="shared" si="9"/>
        <v>42837</v>
      </c>
      <c r="K60" s="1">
        <f t="shared" si="9"/>
        <v>42903.5</v>
      </c>
      <c r="L60" s="1">
        <f t="shared" si="9"/>
        <v>42905.75</v>
      </c>
      <c r="M60" s="1">
        <f t="shared" si="9"/>
        <v>42952</v>
      </c>
      <c r="N60" s="11">
        <f t="shared" si="9"/>
        <v>115</v>
      </c>
      <c r="O60" s="11">
        <f t="shared" si="9"/>
        <v>125.75</v>
      </c>
      <c r="P60" s="11">
        <f t="shared" si="9"/>
        <v>323.125</v>
      </c>
      <c r="Q60" s="11">
        <f t="shared" si="9"/>
        <v>124.25</v>
      </c>
      <c r="R60" s="11">
        <f t="shared" si="9"/>
        <v>0</v>
      </c>
      <c r="S60" s="11">
        <f t="shared" si="9"/>
        <v>0</v>
      </c>
      <c r="T60" s="11">
        <f t="shared" si="9"/>
        <v>19.825000000000003</v>
      </c>
      <c r="U60" s="11">
        <f t="shared" si="9"/>
        <v>0.8333333333333334</v>
      </c>
      <c r="V60" s="11">
        <f t="shared" si="9"/>
        <v>4.7</v>
      </c>
      <c r="W60" s="11">
        <f t="shared" si="9"/>
        <v>16.5</v>
      </c>
      <c r="X60" s="11">
        <f t="shared" si="9"/>
        <v>39.333333333333336</v>
      </c>
      <c r="Y60" s="11">
        <f>AVERAGE(Y56:Y59)</f>
        <v>1.25</v>
      </c>
      <c r="Z60" s="11">
        <f>AVERAGE(Z56:Z59)</f>
        <v>0.75</v>
      </c>
      <c r="AA60" s="11">
        <f>AVERAGE(AA56:AA59)</f>
        <v>1.25</v>
      </c>
      <c r="AB60" s="11">
        <f>AVERAGE(AB56:AB59)</f>
        <v>0.25</v>
      </c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</row>
    <row r="61" spans="1:28" s="18" customFormat="1" ht="24.75" customHeight="1">
      <c r="A61" s="16" t="s">
        <v>50</v>
      </c>
      <c r="B61" s="16" t="s">
        <v>51</v>
      </c>
      <c r="C61" s="16" t="s">
        <v>52</v>
      </c>
      <c r="D61" s="32" t="s">
        <v>53</v>
      </c>
      <c r="E61" s="32" t="s">
        <v>54</v>
      </c>
      <c r="F61" s="32" t="s">
        <v>55</v>
      </c>
      <c r="G61" s="21" t="s">
        <v>84</v>
      </c>
      <c r="H61" s="32" t="s">
        <v>56</v>
      </c>
      <c r="I61" s="16" t="s">
        <v>57</v>
      </c>
      <c r="J61" s="16" t="s">
        <v>58</v>
      </c>
      <c r="K61" s="16" t="s">
        <v>59</v>
      </c>
      <c r="L61" s="16" t="s">
        <v>60</v>
      </c>
      <c r="M61" s="16" t="s">
        <v>61</v>
      </c>
      <c r="N61" s="16" t="s">
        <v>62</v>
      </c>
      <c r="O61" s="16" t="s">
        <v>63</v>
      </c>
      <c r="P61" s="32" t="s">
        <v>64</v>
      </c>
      <c r="Q61" s="32" t="s">
        <v>65</v>
      </c>
      <c r="R61" s="16" t="s">
        <v>66</v>
      </c>
      <c r="S61" s="16" t="s">
        <v>67</v>
      </c>
      <c r="T61" s="32" t="s">
        <v>68</v>
      </c>
      <c r="U61" s="26" t="s">
        <v>69</v>
      </c>
      <c r="V61" s="16" t="s">
        <v>70</v>
      </c>
      <c r="W61" s="16" t="s">
        <v>71</v>
      </c>
      <c r="X61" s="16" t="s">
        <v>72</v>
      </c>
      <c r="Y61" s="16" t="s">
        <v>73</v>
      </c>
      <c r="Z61" s="16" t="s">
        <v>74</v>
      </c>
      <c r="AA61" s="16" t="s">
        <v>75</v>
      </c>
      <c r="AB61" s="16" t="s">
        <v>76</v>
      </c>
    </row>
    <row r="62" spans="1:29" s="20" customFormat="1" ht="12.75" customHeight="1">
      <c r="A62" s="41" t="s">
        <v>47</v>
      </c>
      <c r="B62" s="2" t="s">
        <v>30</v>
      </c>
      <c r="C62" s="2" t="s">
        <v>32</v>
      </c>
      <c r="D62" s="11">
        <v>449.88</v>
      </c>
      <c r="E62" s="11">
        <v>497.67</v>
      </c>
      <c r="F62" s="11">
        <v>-9.6</v>
      </c>
      <c r="G62" s="22">
        <v>9</v>
      </c>
      <c r="H62" s="13">
        <v>4.367766990291262</v>
      </c>
      <c r="I62" s="7">
        <v>42828</v>
      </c>
      <c r="J62" s="7">
        <v>42835</v>
      </c>
      <c r="K62" s="7">
        <v>42899</v>
      </c>
      <c r="L62" s="7">
        <v>42901</v>
      </c>
      <c r="M62" s="7">
        <v>42938</v>
      </c>
      <c r="N62" s="34">
        <v>103</v>
      </c>
      <c r="O62" s="34">
        <v>110</v>
      </c>
      <c r="P62" s="11">
        <v>232.5</v>
      </c>
      <c r="Q62" s="11">
        <v>77</v>
      </c>
      <c r="R62" s="6">
        <v>13.3</v>
      </c>
      <c r="S62" s="6" t="s">
        <v>85</v>
      </c>
      <c r="T62" s="11">
        <v>16.6</v>
      </c>
      <c r="U62" s="27">
        <v>2</v>
      </c>
      <c r="V62" s="6">
        <v>4.4</v>
      </c>
      <c r="W62" s="9" t="s">
        <v>20</v>
      </c>
      <c r="X62" s="6">
        <v>32.4</v>
      </c>
      <c r="Y62" s="37">
        <v>0</v>
      </c>
      <c r="Z62" s="37">
        <v>0</v>
      </c>
      <c r="AA62" s="37">
        <v>0</v>
      </c>
      <c r="AB62" s="37">
        <v>0</v>
      </c>
      <c r="AC62" s="12"/>
    </row>
    <row r="63" spans="1:29" s="20" customFormat="1" ht="12.75" customHeight="1">
      <c r="A63" s="42" t="s">
        <v>47</v>
      </c>
      <c r="B63" s="2" t="s">
        <v>12</v>
      </c>
      <c r="C63" s="2" t="s">
        <v>33</v>
      </c>
      <c r="D63" s="13">
        <v>540</v>
      </c>
      <c r="E63" s="13">
        <v>557.5</v>
      </c>
      <c r="F63" s="13">
        <v>-3.13</v>
      </c>
      <c r="G63" s="23">
        <v>10</v>
      </c>
      <c r="H63" s="13">
        <v>4.695652173913044</v>
      </c>
      <c r="I63" s="3">
        <v>42821</v>
      </c>
      <c r="J63" s="3">
        <v>42832</v>
      </c>
      <c r="K63" s="3">
        <v>42899</v>
      </c>
      <c r="L63" s="3">
        <v>42903</v>
      </c>
      <c r="M63" s="3">
        <v>42947</v>
      </c>
      <c r="N63" s="35">
        <v>115</v>
      </c>
      <c r="O63" s="35">
        <v>126</v>
      </c>
      <c r="P63" s="13">
        <v>265.5</v>
      </c>
      <c r="Q63" s="13">
        <v>99</v>
      </c>
      <c r="R63" s="2">
        <v>0</v>
      </c>
      <c r="S63" s="2">
        <v>0</v>
      </c>
      <c r="T63" s="13">
        <v>16.9</v>
      </c>
      <c r="U63" s="28">
        <v>2.5</v>
      </c>
      <c r="V63" s="2">
        <v>4.5</v>
      </c>
      <c r="W63" s="2">
        <v>14.4</v>
      </c>
      <c r="X63" s="2">
        <v>31.4</v>
      </c>
      <c r="Y63" s="38">
        <v>1</v>
      </c>
      <c r="Z63" s="38">
        <v>1</v>
      </c>
      <c r="AA63" s="38">
        <v>1</v>
      </c>
      <c r="AB63" s="38">
        <v>1</v>
      </c>
      <c r="AC63" s="12"/>
    </row>
    <row r="64" spans="1:29" s="20" customFormat="1" ht="12.75" customHeight="1">
      <c r="A64" s="42" t="s">
        <v>47</v>
      </c>
      <c r="B64" s="4" t="s">
        <v>12</v>
      </c>
      <c r="C64" s="4" t="s">
        <v>34</v>
      </c>
      <c r="D64" s="14">
        <v>531.7</v>
      </c>
      <c r="E64" s="14">
        <v>483.7</v>
      </c>
      <c r="F64" s="14">
        <v>9.92</v>
      </c>
      <c r="G64" s="24">
        <v>3</v>
      </c>
      <c r="H64" s="14">
        <v>5.063809523809525</v>
      </c>
      <c r="I64" s="5">
        <v>42835</v>
      </c>
      <c r="J64" s="5">
        <v>42845</v>
      </c>
      <c r="K64" s="5">
        <v>42901</v>
      </c>
      <c r="L64" s="5">
        <v>42904</v>
      </c>
      <c r="M64" s="5">
        <v>42952</v>
      </c>
      <c r="N64" s="36">
        <v>105</v>
      </c>
      <c r="O64" s="36">
        <v>117</v>
      </c>
      <c r="P64" s="14">
        <v>281.1</v>
      </c>
      <c r="Q64" s="14">
        <v>120.1</v>
      </c>
      <c r="R64" s="4">
        <v>0</v>
      </c>
      <c r="S64" s="4">
        <v>0</v>
      </c>
      <c r="T64" s="14">
        <v>17.6</v>
      </c>
      <c r="U64" s="29" t="s">
        <v>83</v>
      </c>
      <c r="V64" s="4">
        <v>4.8</v>
      </c>
      <c r="W64" s="4">
        <v>15.6</v>
      </c>
      <c r="X64" s="4">
        <v>35.2</v>
      </c>
      <c r="Y64" s="39">
        <v>3</v>
      </c>
      <c r="Z64" s="39">
        <v>1</v>
      </c>
      <c r="AA64" s="39">
        <v>3</v>
      </c>
      <c r="AB64" s="39">
        <v>0</v>
      </c>
      <c r="AC64" s="12"/>
    </row>
    <row r="65" spans="1:29" s="20" customFormat="1" ht="12.75" customHeight="1">
      <c r="A65" s="42" t="s">
        <v>47</v>
      </c>
      <c r="B65" s="6" t="s">
        <v>12</v>
      </c>
      <c r="C65" s="10" t="s">
        <v>35</v>
      </c>
      <c r="D65" s="11">
        <v>590.0295</v>
      </c>
      <c r="E65" s="11">
        <v>580.585</v>
      </c>
      <c r="F65" s="11">
        <v>1.626721324181645</v>
      </c>
      <c r="G65" s="22">
        <v>10</v>
      </c>
      <c r="H65" s="11">
        <f>D65/N65</f>
        <v>5.130691304347826</v>
      </c>
      <c r="I65" s="7">
        <v>42821</v>
      </c>
      <c r="J65" s="7">
        <v>42835</v>
      </c>
      <c r="K65" s="7">
        <v>42898</v>
      </c>
      <c r="L65" s="7">
        <v>42900</v>
      </c>
      <c r="M65" s="7">
        <v>42950</v>
      </c>
      <c r="N65" s="34">
        <v>115</v>
      </c>
      <c r="O65" s="34">
        <v>129</v>
      </c>
      <c r="P65" s="8">
        <v>264.2</v>
      </c>
      <c r="Q65" s="8">
        <v>112.3</v>
      </c>
      <c r="R65" s="6">
        <v>0</v>
      </c>
      <c r="S65" s="6">
        <v>0</v>
      </c>
      <c r="T65" s="8">
        <v>21</v>
      </c>
      <c r="U65" s="30">
        <v>1.1</v>
      </c>
      <c r="V65" s="8" t="s">
        <v>83</v>
      </c>
      <c r="W65" s="8" t="s">
        <v>83</v>
      </c>
      <c r="X65" s="8" t="s">
        <v>83</v>
      </c>
      <c r="Y65" s="37">
        <v>1</v>
      </c>
      <c r="Z65" s="37">
        <v>1</v>
      </c>
      <c r="AA65" s="37">
        <v>1</v>
      </c>
      <c r="AB65" s="44">
        <v>0</v>
      </c>
      <c r="AC65" s="12"/>
    </row>
    <row r="66" spans="1:40" ht="15">
      <c r="A66" s="43"/>
      <c r="B66" s="6" t="s">
        <v>44</v>
      </c>
      <c r="C66" s="10"/>
      <c r="D66" s="11">
        <f aca="true" t="shared" si="10" ref="D66:X66">AVERAGE(D62:D65)</f>
        <v>527.902375</v>
      </c>
      <c r="E66" s="11">
        <f t="shared" si="10"/>
        <v>529.86375</v>
      </c>
      <c r="F66" s="40">
        <f>AVERAGE(F62:F65)</f>
        <v>-0.2958196689545889</v>
      </c>
      <c r="G66" s="22">
        <v>9</v>
      </c>
      <c r="H66" s="11">
        <f t="shared" si="10"/>
        <v>4.814479998090414</v>
      </c>
      <c r="I66" s="1">
        <f t="shared" si="10"/>
        <v>42826.25</v>
      </c>
      <c r="J66" s="1">
        <f t="shared" si="10"/>
        <v>42836.75</v>
      </c>
      <c r="K66" s="1">
        <f t="shared" si="10"/>
        <v>42899.25</v>
      </c>
      <c r="L66" s="1">
        <f t="shared" si="10"/>
        <v>42902</v>
      </c>
      <c r="M66" s="1">
        <f t="shared" si="10"/>
        <v>42946.75</v>
      </c>
      <c r="N66" s="11">
        <f t="shared" si="10"/>
        <v>109.5</v>
      </c>
      <c r="O66" s="11">
        <f t="shared" si="10"/>
        <v>120.5</v>
      </c>
      <c r="P66" s="11">
        <f t="shared" si="10"/>
        <v>260.825</v>
      </c>
      <c r="Q66" s="11">
        <f t="shared" si="10"/>
        <v>102.10000000000001</v>
      </c>
      <c r="R66" s="11">
        <f t="shared" si="10"/>
        <v>3.325</v>
      </c>
      <c r="S66" s="11">
        <f t="shared" si="10"/>
        <v>0</v>
      </c>
      <c r="T66" s="11">
        <f t="shared" si="10"/>
        <v>18.025</v>
      </c>
      <c r="U66" s="11">
        <f t="shared" si="10"/>
        <v>1.8666666666666665</v>
      </c>
      <c r="V66" s="11">
        <f t="shared" si="10"/>
        <v>4.566666666666666</v>
      </c>
      <c r="W66" s="11">
        <f t="shared" si="10"/>
        <v>15</v>
      </c>
      <c r="X66" s="11">
        <f t="shared" si="10"/>
        <v>33</v>
      </c>
      <c r="Y66" s="11">
        <f>AVERAGE(Y62:Y65)</f>
        <v>1.25</v>
      </c>
      <c r="Z66" s="11">
        <f>AVERAGE(Z62:Z65)</f>
        <v>0.75</v>
      </c>
      <c r="AA66" s="11">
        <f>AVERAGE(AA62:AA65)</f>
        <v>1.25</v>
      </c>
      <c r="AB66" s="11">
        <f>AVERAGE(AB62:AB65)</f>
        <v>0.25</v>
      </c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</row>
    <row r="67" spans="1:28" s="18" customFormat="1" ht="24.75" customHeight="1">
      <c r="A67" s="16" t="s">
        <v>50</v>
      </c>
      <c r="B67" s="16" t="s">
        <v>51</v>
      </c>
      <c r="C67" s="16" t="s">
        <v>52</v>
      </c>
      <c r="D67" s="32" t="s">
        <v>53</v>
      </c>
      <c r="E67" s="32" t="s">
        <v>54</v>
      </c>
      <c r="F67" s="32" t="s">
        <v>55</v>
      </c>
      <c r="G67" s="21" t="s">
        <v>84</v>
      </c>
      <c r="H67" s="32" t="s">
        <v>56</v>
      </c>
      <c r="I67" s="16" t="s">
        <v>57</v>
      </c>
      <c r="J67" s="16" t="s">
        <v>58</v>
      </c>
      <c r="K67" s="16" t="s">
        <v>59</v>
      </c>
      <c r="L67" s="16" t="s">
        <v>60</v>
      </c>
      <c r="M67" s="16" t="s">
        <v>61</v>
      </c>
      <c r="N67" s="16" t="s">
        <v>62</v>
      </c>
      <c r="O67" s="16" t="s">
        <v>63</v>
      </c>
      <c r="P67" s="32" t="s">
        <v>64</v>
      </c>
      <c r="Q67" s="32" t="s">
        <v>65</v>
      </c>
      <c r="R67" s="16" t="s">
        <v>66</v>
      </c>
      <c r="S67" s="16" t="s">
        <v>67</v>
      </c>
      <c r="T67" s="32" t="s">
        <v>68</v>
      </c>
      <c r="U67" s="26" t="s">
        <v>69</v>
      </c>
      <c r="V67" s="16" t="s">
        <v>70</v>
      </c>
      <c r="W67" s="16" t="s">
        <v>71</v>
      </c>
      <c r="X67" s="16" t="s">
        <v>72</v>
      </c>
      <c r="Y67" s="16" t="s">
        <v>73</v>
      </c>
      <c r="Z67" s="16" t="s">
        <v>74</v>
      </c>
      <c r="AA67" s="16" t="s">
        <v>75</v>
      </c>
      <c r="AB67" s="16" t="s">
        <v>76</v>
      </c>
    </row>
    <row r="68" spans="1:29" s="20" customFormat="1" ht="12.75" customHeight="1">
      <c r="A68" s="41" t="s">
        <v>48</v>
      </c>
      <c r="B68" s="2" t="s">
        <v>23</v>
      </c>
      <c r="C68" s="2" t="s">
        <v>32</v>
      </c>
      <c r="D68" s="11">
        <v>523.14</v>
      </c>
      <c r="E68" s="11">
        <v>497.67</v>
      </c>
      <c r="F68" s="11">
        <v>5.1</v>
      </c>
      <c r="G68" s="22">
        <v>5</v>
      </c>
      <c r="H68" s="13">
        <v>4.7558181818181815</v>
      </c>
      <c r="I68" s="7">
        <v>42828</v>
      </c>
      <c r="J68" s="7">
        <v>42834</v>
      </c>
      <c r="K68" s="7">
        <v>42898</v>
      </c>
      <c r="L68" s="7">
        <v>42901</v>
      </c>
      <c r="M68" s="7">
        <v>42944</v>
      </c>
      <c r="N68" s="34">
        <v>110</v>
      </c>
      <c r="O68" s="34">
        <v>116</v>
      </c>
      <c r="P68" s="11">
        <v>253</v>
      </c>
      <c r="Q68" s="11">
        <v>101</v>
      </c>
      <c r="R68" s="34" t="s">
        <v>85</v>
      </c>
      <c r="S68" s="34" t="s">
        <v>85</v>
      </c>
      <c r="T68" s="11">
        <v>15.5</v>
      </c>
      <c r="U68" s="27">
        <v>1.7</v>
      </c>
      <c r="V68" s="6">
        <v>4.9</v>
      </c>
      <c r="W68" s="9" t="s">
        <v>24</v>
      </c>
      <c r="X68" s="6">
        <v>32.7</v>
      </c>
      <c r="Y68" s="37">
        <v>0</v>
      </c>
      <c r="Z68" s="37">
        <v>0</v>
      </c>
      <c r="AA68" s="37">
        <v>0</v>
      </c>
      <c r="AB68" s="37">
        <v>0</v>
      </c>
      <c r="AC68" s="12"/>
    </row>
    <row r="69" spans="1:29" s="20" customFormat="1" ht="12.75" customHeight="1">
      <c r="A69" s="42" t="s">
        <v>48</v>
      </c>
      <c r="B69" s="2" t="s">
        <v>6</v>
      </c>
      <c r="C69" s="2" t="s">
        <v>33</v>
      </c>
      <c r="D69" s="13">
        <v>546.7</v>
      </c>
      <c r="E69" s="13">
        <v>559.7</v>
      </c>
      <c r="F69" s="13">
        <v>-2.32</v>
      </c>
      <c r="G69" s="23">
        <v>7</v>
      </c>
      <c r="H69" s="13">
        <v>4.672649572649573</v>
      </c>
      <c r="I69" s="3">
        <v>42821</v>
      </c>
      <c r="J69" s="3">
        <v>42832</v>
      </c>
      <c r="K69" s="3">
        <v>42903</v>
      </c>
      <c r="L69" s="3">
        <v>42907</v>
      </c>
      <c r="M69" s="3">
        <v>42949</v>
      </c>
      <c r="N69" s="35">
        <v>117</v>
      </c>
      <c r="O69" s="35">
        <v>128</v>
      </c>
      <c r="P69" s="13">
        <v>300</v>
      </c>
      <c r="Q69" s="13">
        <v>130.3</v>
      </c>
      <c r="R69" s="35">
        <v>0</v>
      </c>
      <c r="S69" s="35">
        <v>0</v>
      </c>
      <c r="T69" s="13">
        <v>17.7</v>
      </c>
      <c r="U69" s="28">
        <v>1.2</v>
      </c>
      <c r="V69" s="2">
        <v>4.8</v>
      </c>
      <c r="W69" s="2">
        <v>15.6</v>
      </c>
      <c r="X69" s="2">
        <v>36.9</v>
      </c>
      <c r="Y69" s="38">
        <v>1</v>
      </c>
      <c r="Z69" s="38">
        <v>1</v>
      </c>
      <c r="AA69" s="38">
        <v>1</v>
      </c>
      <c r="AB69" s="38">
        <v>1</v>
      </c>
      <c r="AC69" s="12"/>
    </row>
    <row r="70" spans="1:29" s="20" customFormat="1" ht="12.75" customHeight="1">
      <c r="A70" s="42" t="s">
        <v>48</v>
      </c>
      <c r="B70" s="4" t="s">
        <v>6</v>
      </c>
      <c r="C70" s="4" t="s">
        <v>34</v>
      </c>
      <c r="D70" s="14">
        <v>460.6</v>
      </c>
      <c r="E70" s="14">
        <v>486.2</v>
      </c>
      <c r="F70" s="14">
        <v>5.26</v>
      </c>
      <c r="G70" s="24">
        <v>9</v>
      </c>
      <c r="H70" s="14">
        <v>4.1872727272727275</v>
      </c>
      <c r="I70" s="5">
        <v>42835</v>
      </c>
      <c r="J70" s="5">
        <v>42845</v>
      </c>
      <c r="K70" s="5">
        <v>42905</v>
      </c>
      <c r="L70" s="5">
        <v>42908</v>
      </c>
      <c r="M70" s="5">
        <v>42955</v>
      </c>
      <c r="N70" s="36">
        <v>110</v>
      </c>
      <c r="O70" s="36">
        <v>120</v>
      </c>
      <c r="P70" s="14">
        <v>290.7</v>
      </c>
      <c r="Q70" s="14">
        <v>121.3</v>
      </c>
      <c r="R70" s="36">
        <v>5</v>
      </c>
      <c r="S70" s="36">
        <v>0</v>
      </c>
      <c r="T70" s="14">
        <v>17.4</v>
      </c>
      <c r="U70" s="29" t="s">
        <v>83</v>
      </c>
      <c r="V70" s="4">
        <v>4.7</v>
      </c>
      <c r="W70" s="4">
        <v>16.2</v>
      </c>
      <c r="X70" s="4">
        <v>41.6</v>
      </c>
      <c r="Y70" s="39">
        <v>3</v>
      </c>
      <c r="Z70" s="39">
        <v>1</v>
      </c>
      <c r="AA70" s="39">
        <v>3</v>
      </c>
      <c r="AB70" s="39">
        <v>0</v>
      </c>
      <c r="AC70" s="12"/>
    </row>
    <row r="71" spans="1:29" s="20" customFormat="1" ht="12.75" customHeight="1">
      <c r="A71" s="42" t="s">
        <v>48</v>
      </c>
      <c r="B71" s="6" t="s">
        <v>6</v>
      </c>
      <c r="C71" s="10" t="s">
        <v>35</v>
      </c>
      <c r="D71" s="11">
        <v>557.8056666666666</v>
      </c>
      <c r="E71" s="11">
        <v>576.14</v>
      </c>
      <c r="F71" s="11">
        <v>-3.182270512954034</v>
      </c>
      <c r="G71" s="22">
        <v>12</v>
      </c>
      <c r="H71" s="11">
        <f>D71/N71</f>
        <v>4.572177595628415</v>
      </c>
      <c r="I71" s="7">
        <v>42821</v>
      </c>
      <c r="J71" s="7">
        <v>42835</v>
      </c>
      <c r="K71" s="7">
        <v>42903</v>
      </c>
      <c r="L71" s="7">
        <v>42904</v>
      </c>
      <c r="M71" s="7">
        <v>42957</v>
      </c>
      <c r="N71" s="34">
        <v>122</v>
      </c>
      <c r="O71" s="34">
        <v>136</v>
      </c>
      <c r="P71" s="8">
        <v>315.1</v>
      </c>
      <c r="Q71" s="8">
        <v>145.5</v>
      </c>
      <c r="R71" s="34">
        <v>0</v>
      </c>
      <c r="S71" s="34">
        <v>0</v>
      </c>
      <c r="T71" s="8">
        <v>19.7</v>
      </c>
      <c r="U71" s="30">
        <v>1.5</v>
      </c>
      <c r="V71" s="8" t="s">
        <v>83</v>
      </c>
      <c r="W71" s="8" t="s">
        <v>83</v>
      </c>
      <c r="X71" s="8" t="s">
        <v>83</v>
      </c>
      <c r="Y71" s="37">
        <v>1</v>
      </c>
      <c r="Z71" s="37">
        <v>1</v>
      </c>
      <c r="AA71" s="37">
        <v>1</v>
      </c>
      <c r="AB71" s="44">
        <v>0</v>
      </c>
      <c r="AC71" s="12"/>
    </row>
    <row r="72" spans="1:40" ht="15">
      <c r="A72" s="43"/>
      <c r="B72" s="6" t="s">
        <v>36</v>
      </c>
      <c r="C72" s="10"/>
      <c r="D72" s="11">
        <f aca="true" t="shared" si="11" ref="D72:X72">AVERAGE(D68:D71)</f>
        <v>522.0614166666667</v>
      </c>
      <c r="E72" s="11">
        <f t="shared" si="11"/>
        <v>529.9275</v>
      </c>
      <c r="F72" s="40">
        <f>AVERAGE(F68:F71)</f>
        <v>1.2144323717614913</v>
      </c>
      <c r="G72" s="22">
        <v>8</v>
      </c>
      <c r="H72" s="11">
        <f t="shared" si="11"/>
        <v>4.546979519342224</v>
      </c>
      <c r="I72" s="1">
        <f t="shared" si="11"/>
        <v>42826.25</v>
      </c>
      <c r="J72" s="1">
        <f t="shared" si="11"/>
        <v>42836.5</v>
      </c>
      <c r="K72" s="1">
        <f t="shared" si="11"/>
        <v>42902.25</v>
      </c>
      <c r="L72" s="1">
        <f t="shared" si="11"/>
        <v>42905</v>
      </c>
      <c r="M72" s="1">
        <f t="shared" si="11"/>
        <v>42951.25</v>
      </c>
      <c r="N72" s="11">
        <f t="shared" si="11"/>
        <v>114.75</v>
      </c>
      <c r="O72" s="11">
        <f t="shared" si="11"/>
        <v>125</v>
      </c>
      <c r="P72" s="11">
        <f t="shared" si="11"/>
        <v>289.70000000000005</v>
      </c>
      <c r="Q72" s="11">
        <f t="shared" si="11"/>
        <v>124.525</v>
      </c>
      <c r="R72" s="11">
        <f t="shared" si="11"/>
        <v>1.6666666666666667</v>
      </c>
      <c r="S72" s="11">
        <f t="shared" si="11"/>
        <v>0</v>
      </c>
      <c r="T72" s="11">
        <f t="shared" si="11"/>
        <v>17.575</v>
      </c>
      <c r="U72" s="11">
        <f t="shared" si="11"/>
        <v>1.4666666666666668</v>
      </c>
      <c r="V72" s="11">
        <f t="shared" si="11"/>
        <v>4.8</v>
      </c>
      <c r="W72" s="11">
        <f t="shared" si="11"/>
        <v>15.899999999999999</v>
      </c>
      <c r="X72" s="11">
        <f t="shared" si="11"/>
        <v>37.06666666666666</v>
      </c>
      <c r="Y72" s="11">
        <f>AVERAGE(Y68:Y71)</f>
        <v>1.25</v>
      </c>
      <c r="Z72" s="11">
        <f>AVERAGE(Z68:Z71)</f>
        <v>0.75</v>
      </c>
      <c r="AA72" s="11">
        <f>AVERAGE(AA68:AA71)</f>
        <v>1.25</v>
      </c>
      <c r="AB72" s="11">
        <f>AVERAGE(AB68:AB71)</f>
        <v>0.25</v>
      </c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</row>
    <row r="73" spans="1:28" s="18" customFormat="1" ht="24.75" customHeight="1">
      <c r="A73" s="16" t="s">
        <v>50</v>
      </c>
      <c r="B73" s="16" t="s">
        <v>51</v>
      </c>
      <c r="C73" s="16" t="s">
        <v>52</v>
      </c>
      <c r="D73" s="32" t="s">
        <v>53</v>
      </c>
      <c r="E73" s="32" t="s">
        <v>54</v>
      </c>
      <c r="F73" s="32" t="s">
        <v>55</v>
      </c>
      <c r="G73" s="21" t="s">
        <v>84</v>
      </c>
      <c r="H73" s="32" t="s">
        <v>56</v>
      </c>
      <c r="I73" s="16" t="s">
        <v>57</v>
      </c>
      <c r="J73" s="16" t="s">
        <v>58</v>
      </c>
      <c r="K73" s="16" t="s">
        <v>59</v>
      </c>
      <c r="L73" s="16" t="s">
        <v>60</v>
      </c>
      <c r="M73" s="16" t="s">
        <v>61</v>
      </c>
      <c r="N73" s="16" t="s">
        <v>62</v>
      </c>
      <c r="O73" s="16" t="s">
        <v>63</v>
      </c>
      <c r="P73" s="32" t="s">
        <v>64</v>
      </c>
      <c r="Q73" s="32" t="s">
        <v>65</v>
      </c>
      <c r="R73" s="16" t="s">
        <v>66</v>
      </c>
      <c r="S73" s="16" t="s">
        <v>67</v>
      </c>
      <c r="T73" s="32" t="s">
        <v>68</v>
      </c>
      <c r="U73" s="26" t="s">
        <v>69</v>
      </c>
      <c r="V73" s="16" t="s">
        <v>70</v>
      </c>
      <c r="W73" s="16" t="s">
        <v>71</v>
      </c>
      <c r="X73" s="16" t="s">
        <v>72</v>
      </c>
      <c r="Y73" s="16" t="s">
        <v>73</v>
      </c>
      <c r="Z73" s="16" t="s">
        <v>74</v>
      </c>
      <c r="AA73" s="16" t="s">
        <v>75</v>
      </c>
      <c r="AB73" s="16" t="s">
        <v>76</v>
      </c>
    </row>
    <row r="74" spans="1:29" s="20" customFormat="1" ht="12.75" customHeight="1">
      <c r="A74" s="41" t="s">
        <v>49</v>
      </c>
      <c r="B74" s="2" t="s">
        <v>27</v>
      </c>
      <c r="C74" s="2" t="s">
        <v>32</v>
      </c>
      <c r="D74" s="11">
        <v>456.54</v>
      </c>
      <c r="E74" s="11">
        <v>497.67</v>
      </c>
      <c r="F74" s="11">
        <v>-8.3</v>
      </c>
      <c r="G74" s="22">
        <v>8</v>
      </c>
      <c r="H74" s="13">
        <v>4.112972972972973</v>
      </c>
      <c r="I74" s="7">
        <v>42828</v>
      </c>
      <c r="J74" s="7">
        <v>42835</v>
      </c>
      <c r="K74" s="7">
        <v>42898</v>
      </c>
      <c r="L74" s="7">
        <v>42900</v>
      </c>
      <c r="M74" s="7">
        <v>42946</v>
      </c>
      <c r="N74" s="34">
        <v>111</v>
      </c>
      <c r="O74" s="34">
        <v>118</v>
      </c>
      <c r="P74" s="11">
        <v>224.5</v>
      </c>
      <c r="Q74" s="11">
        <v>88.5</v>
      </c>
      <c r="R74" s="6">
        <v>2.5</v>
      </c>
      <c r="S74" s="6" t="s">
        <v>83</v>
      </c>
      <c r="T74" s="11">
        <v>17.5</v>
      </c>
      <c r="U74" s="27">
        <v>2.3</v>
      </c>
      <c r="V74" s="6">
        <v>4.4</v>
      </c>
      <c r="W74" s="9" t="s">
        <v>15</v>
      </c>
      <c r="X74" s="6">
        <v>34.3</v>
      </c>
      <c r="Y74" s="37">
        <v>0</v>
      </c>
      <c r="Z74" s="37">
        <v>0</v>
      </c>
      <c r="AA74" s="37">
        <v>3</v>
      </c>
      <c r="AB74" s="37">
        <v>0</v>
      </c>
      <c r="AC74" s="12"/>
    </row>
    <row r="75" spans="1:29" s="20" customFormat="1" ht="12.75" customHeight="1">
      <c r="A75" s="42" t="s">
        <v>49</v>
      </c>
      <c r="B75" s="2" t="s">
        <v>9</v>
      </c>
      <c r="C75" s="2" t="s">
        <v>33</v>
      </c>
      <c r="D75" s="13">
        <v>153.3</v>
      </c>
      <c r="E75" s="13">
        <v>557.5</v>
      </c>
      <c r="F75" s="13">
        <v>-72.56</v>
      </c>
      <c r="G75" s="23">
        <v>13</v>
      </c>
      <c r="H75" s="13">
        <v>1.2991525423728814</v>
      </c>
      <c r="I75" s="3">
        <v>42821</v>
      </c>
      <c r="J75" s="3">
        <v>42832</v>
      </c>
      <c r="K75" s="3">
        <v>42903</v>
      </c>
      <c r="L75" s="3">
        <v>42907</v>
      </c>
      <c r="M75" s="3">
        <v>42950</v>
      </c>
      <c r="N75" s="35">
        <v>118</v>
      </c>
      <c r="O75" s="35">
        <v>129</v>
      </c>
      <c r="P75" s="13">
        <v>265.5</v>
      </c>
      <c r="Q75" s="13">
        <v>125.8</v>
      </c>
      <c r="R75" s="2">
        <v>48.3</v>
      </c>
      <c r="S75" s="2">
        <v>0</v>
      </c>
      <c r="T75" s="13">
        <v>16.9</v>
      </c>
      <c r="U75" s="28">
        <v>1.4</v>
      </c>
      <c r="V75" s="2">
        <v>4.4</v>
      </c>
      <c r="W75" s="2">
        <v>14.6</v>
      </c>
      <c r="X75" s="2">
        <v>32.8</v>
      </c>
      <c r="Y75" s="38">
        <v>1</v>
      </c>
      <c r="Z75" s="38">
        <v>1</v>
      </c>
      <c r="AA75" s="38">
        <v>1</v>
      </c>
      <c r="AB75" s="38">
        <v>1</v>
      </c>
      <c r="AC75" s="12"/>
    </row>
    <row r="76" spans="1:29" s="20" customFormat="1" ht="12.75" customHeight="1">
      <c r="A76" s="42" t="s">
        <v>49</v>
      </c>
      <c r="B76" s="4" t="s">
        <v>9</v>
      </c>
      <c r="C76" s="4" t="s">
        <v>34</v>
      </c>
      <c r="D76" s="14">
        <v>464.5</v>
      </c>
      <c r="E76" s="14">
        <v>486.2</v>
      </c>
      <c r="F76" s="14">
        <v>-4.46</v>
      </c>
      <c r="G76" s="24">
        <v>13</v>
      </c>
      <c r="H76" s="14">
        <v>4.222727272727273</v>
      </c>
      <c r="I76" s="5">
        <v>42835</v>
      </c>
      <c r="J76" s="5">
        <v>42845</v>
      </c>
      <c r="K76" s="5">
        <v>42906</v>
      </c>
      <c r="L76" s="5">
        <v>42908</v>
      </c>
      <c r="M76" s="5">
        <v>42955</v>
      </c>
      <c r="N76" s="36">
        <v>110</v>
      </c>
      <c r="O76" s="36">
        <v>120</v>
      </c>
      <c r="P76" s="14">
        <v>301.1</v>
      </c>
      <c r="Q76" s="14">
        <v>136.1</v>
      </c>
      <c r="R76" s="4">
        <v>6</v>
      </c>
      <c r="S76" s="4">
        <v>0</v>
      </c>
      <c r="T76" s="14">
        <v>18.6</v>
      </c>
      <c r="U76" s="29" t="s">
        <v>83</v>
      </c>
      <c r="V76" s="4">
        <v>4.4</v>
      </c>
      <c r="W76" s="4">
        <v>15.4</v>
      </c>
      <c r="X76" s="4">
        <v>39.6</v>
      </c>
      <c r="Y76" s="39">
        <v>3</v>
      </c>
      <c r="Z76" s="39">
        <v>1</v>
      </c>
      <c r="AA76" s="39">
        <v>3</v>
      </c>
      <c r="AB76" s="39">
        <v>0</v>
      </c>
      <c r="AC76" s="12"/>
    </row>
    <row r="77" spans="1:29" s="20" customFormat="1" ht="12.75" customHeight="1">
      <c r="A77" s="42" t="s">
        <v>49</v>
      </c>
      <c r="B77" s="6" t="s">
        <v>9</v>
      </c>
      <c r="C77" s="10" t="s">
        <v>35</v>
      </c>
      <c r="D77" s="11">
        <v>615.03075</v>
      </c>
      <c r="E77" s="11">
        <v>582.525</v>
      </c>
      <c r="F77" s="11">
        <v>5.5801467748165265</v>
      </c>
      <c r="G77" s="22">
        <v>8</v>
      </c>
      <c r="H77" s="11">
        <f>D77/N77</f>
        <v>4.767680232558139</v>
      </c>
      <c r="I77" s="7">
        <v>42821</v>
      </c>
      <c r="J77" s="7">
        <v>42834</v>
      </c>
      <c r="K77" s="7">
        <v>42904</v>
      </c>
      <c r="L77" s="7">
        <v>42906</v>
      </c>
      <c r="M77" s="7">
        <v>42963</v>
      </c>
      <c r="N77" s="34">
        <v>129</v>
      </c>
      <c r="O77" s="34">
        <v>142</v>
      </c>
      <c r="P77" s="8">
        <v>353.3</v>
      </c>
      <c r="Q77" s="8">
        <v>149</v>
      </c>
      <c r="R77" s="15">
        <v>0</v>
      </c>
      <c r="S77" s="6">
        <v>0</v>
      </c>
      <c r="T77" s="8">
        <v>20.5</v>
      </c>
      <c r="U77" s="30">
        <v>1.7</v>
      </c>
      <c r="V77" s="8" t="s">
        <v>83</v>
      </c>
      <c r="W77" s="8" t="s">
        <v>83</v>
      </c>
      <c r="X77" s="8" t="s">
        <v>83</v>
      </c>
      <c r="Y77" s="37">
        <v>1</v>
      </c>
      <c r="Z77" s="37">
        <v>1</v>
      </c>
      <c r="AA77" s="37">
        <v>1</v>
      </c>
      <c r="AB77" s="44">
        <v>0</v>
      </c>
      <c r="AC77" s="12"/>
    </row>
    <row r="78" spans="1:40" ht="15">
      <c r="A78" s="43"/>
      <c r="B78" s="6" t="s">
        <v>44</v>
      </c>
      <c r="C78" s="10"/>
      <c r="D78" s="11">
        <f aca="true" t="shared" si="12" ref="D78:X78">AVERAGE(D74:D77)</f>
        <v>422.3426875</v>
      </c>
      <c r="E78" s="11">
        <f t="shared" si="12"/>
        <v>530.97375</v>
      </c>
      <c r="F78" s="11">
        <f>AVERAGE(F74:F77)</f>
        <v>-19.934963306295867</v>
      </c>
      <c r="G78" s="22">
        <v>13</v>
      </c>
      <c r="H78" s="11">
        <f t="shared" si="12"/>
        <v>3.600633255157817</v>
      </c>
      <c r="I78" s="1">
        <f t="shared" si="12"/>
        <v>42826.25</v>
      </c>
      <c r="J78" s="1">
        <f t="shared" si="12"/>
        <v>42836.5</v>
      </c>
      <c r="K78" s="1">
        <f t="shared" si="12"/>
        <v>42902.75</v>
      </c>
      <c r="L78" s="1">
        <f t="shared" si="12"/>
        <v>42905.25</v>
      </c>
      <c r="M78" s="1">
        <f t="shared" si="12"/>
        <v>42953.5</v>
      </c>
      <c r="N78" s="11">
        <f t="shared" si="12"/>
        <v>117</v>
      </c>
      <c r="O78" s="11">
        <f t="shared" si="12"/>
        <v>127.25</v>
      </c>
      <c r="P78" s="11">
        <f t="shared" si="12"/>
        <v>286.1</v>
      </c>
      <c r="Q78" s="11">
        <f t="shared" si="12"/>
        <v>124.85</v>
      </c>
      <c r="R78" s="11">
        <f t="shared" si="12"/>
        <v>14.2</v>
      </c>
      <c r="S78" s="11">
        <f t="shared" si="12"/>
        <v>0</v>
      </c>
      <c r="T78" s="11">
        <f t="shared" si="12"/>
        <v>18.375</v>
      </c>
      <c r="U78" s="11">
        <f t="shared" si="12"/>
        <v>1.7999999999999998</v>
      </c>
      <c r="V78" s="11">
        <f t="shared" si="12"/>
        <v>4.4</v>
      </c>
      <c r="W78" s="11">
        <f t="shared" si="12"/>
        <v>15</v>
      </c>
      <c r="X78" s="11">
        <f t="shared" si="12"/>
        <v>35.56666666666666</v>
      </c>
      <c r="Y78" s="11">
        <f>AVERAGE(Y74:Y77)</f>
        <v>1.25</v>
      </c>
      <c r="Z78" s="11">
        <f>AVERAGE(Z74:Z77)</f>
        <v>0.75</v>
      </c>
      <c r="AA78" s="11">
        <f>AVERAGE(AA74:AA77)</f>
        <v>2</v>
      </c>
      <c r="AB78" s="11">
        <f>AVERAGE(AB74:AB77)</f>
        <v>0.25</v>
      </c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</row>
  </sheetData>
  <sheetProtection/>
  <mergeCells count="13">
    <mergeCell ref="A74:A78"/>
    <mergeCell ref="A38:A42"/>
    <mergeCell ref="A44:A48"/>
    <mergeCell ref="A50:A54"/>
    <mergeCell ref="A56:A60"/>
    <mergeCell ref="A62:A66"/>
    <mergeCell ref="A68:A72"/>
    <mergeCell ref="A32:A36"/>
    <mergeCell ref="A2:A6"/>
    <mergeCell ref="A8:A12"/>
    <mergeCell ref="A14:A18"/>
    <mergeCell ref="A20:A24"/>
    <mergeCell ref="A26:A30"/>
  </mergeCells>
  <printOptions horizontalCentered="1"/>
  <pageMargins left="0.3937007874015748" right="0.3937007874015748" top="0.7480314960629921" bottom="0.7480314960629921" header="0.31496062992125984" footer="0.31496062992125984"/>
  <pageSetup horizontalDpi="600" verticalDpi="600" orientation="landscape" paperSize="8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2018-01-02T02:05:52Z</cp:lastPrinted>
  <dcterms:created xsi:type="dcterms:W3CDTF">2006-09-16T00:00:00Z</dcterms:created>
  <dcterms:modified xsi:type="dcterms:W3CDTF">2018-01-02T02:06:56Z</dcterms:modified>
  <cp:category/>
  <cp:version/>
  <cp:contentType/>
  <cp:contentStatus/>
</cp:coreProperties>
</file>