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育种-栽培项目\联合品比\2019年\2019联合品比结果\"/>
    </mc:Choice>
  </mc:AlternateContent>
  <xr:revisionPtr revIDLastSave="0" documentId="13_ncr:1_{44EE260E-B14B-4D62-8515-B49AC9F2A3E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Sheet1!$A$1:$AI$35</definedName>
    <definedName name="yy">Sheet2!#REF!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4" i="2" l="1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D8" i="2" l="1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C9" i="2"/>
  <c r="C8" i="2"/>
  <c r="AN35" i="1" l="1"/>
  <c r="AM35" i="1"/>
  <c r="AI35" i="1"/>
  <c r="AH35" i="1"/>
  <c r="AG35" i="1"/>
  <c r="AF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G35" i="1"/>
  <c r="F35" i="1"/>
  <c r="E35" i="1"/>
  <c r="D35" i="1"/>
  <c r="I34" i="1"/>
  <c r="I33" i="1"/>
  <c r="I32" i="1"/>
  <c r="I31" i="1"/>
  <c r="I30" i="1"/>
  <c r="AN28" i="1"/>
  <c r="AM28" i="1"/>
  <c r="AI28" i="1"/>
  <c r="AH28" i="1"/>
  <c r="AG28" i="1"/>
  <c r="AF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G28" i="1"/>
  <c r="F28" i="1"/>
  <c r="E28" i="1"/>
  <c r="D28" i="1"/>
  <c r="I27" i="1"/>
  <c r="I26" i="1"/>
  <c r="I25" i="1"/>
  <c r="I24" i="1"/>
  <c r="I23" i="1"/>
  <c r="AN21" i="1"/>
  <c r="AM21" i="1"/>
  <c r="AI21" i="1"/>
  <c r="AH21" i="1"/>
  <c r="AG21" i="1"/>
  <c r="AF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G21" i="1"/>
  <c r="F21" i="1"/>
  <c r="E21" i="1"/>
  <c r="D21" i="1"/>
  <c r="I20" i="1"/>
  <c r="I19" i="1"/>
  <c r="I18" i="1"/>
  <c r="I17" i="1"/>
  <c r="I16" i="1"/>
  <c r="AN14" i="1"/>
  <c r="AM14" i="1"/>
  <c r="AI14" i="1"/>
  <c r="AH14" i="1"/>
  <c r="AG14" i="1"/>
  <c r="AF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G14" i="1"/>
  <c r="F14" i="1"/>
  <c r="E14" i="1"/>
  <c r="D14" i="1"/>
  <c r="I13" i="1"/>
  <c r="I12" i="1"/>
  <c r="I11" i="1"/>
  <c r="I10" i="1"/>
  <c r="I9" i="1"/>
  <c r="AN7" i="1"/>
  <c r="AM7" i="1"/>
  <c r="AI7" i="1"/>
  <c r="AH7" i="1"/>
  <c r="AG7" i="1"/>
  <c r="AF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G7" i="1"/>
  <c r="F7" i="1"/>
  <c r="E7" i="1"/>
  <c r="D7" i="1"/>
  <c r="I6" i="1"/>
  <c r="I5" i="1"/>
  <c r="I4" i="1"/>
  <c r="I3" i="1"/>
  <c r="I2" i="1"/>
  <c r="I28" i="1" l="1"/>
  <c r="I21" i="1"/>
  <c r="I14" i="1"/>
  <c r="I7" i="1"/>
  <c r="I35" i="1"/>
</calcChain>
</file>

<file path=xl/sharedStrings.xml><?xml version="1.0" encoding="utf-8"?>
<sst xmlns="http://schemas.openxmlformats.org/spreadsheetml/2006/main" count="797" uniqueCount="155">
  <si>
    <t>计产时籽粒含水量（%）</t>
    <phoneticPr fontId="4" type="noConversion"/>
  </si>
  <si>
    <t>折合亩产（kg)</t>
    <phoneticPr fontId="4" type="noConversion"/>
  </si>
  <si>
    <t>比相邻对照平均增减产（±）%</t>
    <phoneticPr fontId="4" type="noConversion"/>
  </si>
  <si>
    <t>位次</t>
    <phoneticPr fontId="4" type="noConversion"/>
  </si>
  <si>
    <t>播种期</t>
    <phoneticPr fontId="4" type="noConversion"/>
  </si>
  <si>
    <t>倒伏率(%)</t>
  </si>
  <si>
    <t>灰斑病（级）</t>
    <phoneticPr fontId="4" type="noConversion"/>
  </si>
  <si>
    <t>锈病（级）</t>
    <phoneticPr fontId="4" type="noConversion"/>
  </si>
  <si>
    <t>芽鞘色</t>
  </si>
  <si>
    <t>株型</t>
  </si>
  <si>
    <t>穗型</t>
  </si>
  <si>
    <t>穗行数</t>
    <phoneticPr fontId="6" type="noConversion"/>
  </si>
  <si>
    <t>百粒重（g）</t>
    <phoneticPr fontId="4" type="noConversion"/>
  </si>
  <si>
    <t>实收果穗数</t>
  </si>
  <si>
    <t>郴州</t>
    <phoneticPr fontId="4" type="noConversion"/>
  </si>
  <si>
    <t>绿</t>
  </si>
  <si>
    <t>半整凑</t>
  </si>
  <si>
    <t>长筒</t>
  </si>
  <si>
    <t>粉</t>
  </si>
  <si>
    <t>半马齿</t>
  </si>
  <si>
    <t>黄</t>
  </si>
  <si>
    <t>慈利</t>
    <phoneticPr fontId="4" type="noConversion"/>
  </si>
  <si>
    <t>紫</t>
  </si>
  <si>
    <t>半紧凑</t>
  </si>
  <si>
    <t>圆锥</t>
  </si>
  <si>
    <t>红</t>
  </si>
  <si>
    <t>半硬</t>
  </si>
  <si>
    <t>怀化</t>
    <phoneticPr fontId="4" type="noConversion"/>
  </si>
  <si>
    <t>长筒型</t>
  </si>
  <si>
    <t>红 色</t>
  </si>
  <si>
    <t>马齿型</t>
  </si>
  <si>
    <t>黄 色</t>
  </si>
  <si>
    <t>邵阳</t>
    <phoneticPr fontId="4" type="noConversion"/>
  </si>
  <si>
    <t>-</t>
    <phoneticPr fontId="4" type="noConversion"/>
  </si>
  <si>
    <t>红色</t>
  </si>
  <si>
    <t>黄色</t>
  </si>
  <si>
    <t>永顺</t>
    <phoneticPr fontId="4" type="noConversion"/>
  </si>
  <si>
    <t>半马</t>
  </si>
  <si>
    <t>平均</t>
    <phoneticPr fontId="4" type="noConversion"/>
  </si>
  <si>
    <t>浅紫</t>
  </si>
  <si>
    <t>圆柱</t>
  </si>
  <si>
    <t>粉红色</t>
  </si>
  <si>
    <t>白</t>
  </si>
  <si>
    <t>硬</t>
  </si>
  <si>
    <t>白 色</t>
  </si>
  <si>
    <t>硬粒型</t>
  </si>
  <si>
    <t>平展</t>
  </si>
  <si>
    <t>白色</t>
  </si>
  <si>
    <t>短筒</t>
  </si>
  <si>
    <t>马齿</t>
  </si>
  <si>
    <t>紧 凑</t>
  </si>
  <si>
    <t>短筒型</t>
  </si>
  <si>
    <t>浅黄色</t>
  </si>
  <si>
    <t>紧凑</t>
  </si>
  <si>
    <t>橙红</t>
  </si>
  <si>
    <t>B1</t>
  </si>
  <si>
    <t>长锥</t>
  </si>
  <si>
    <t>B2</t>
  </si>
  <si>
    <t>B3</t>
  </si>
  <si>
    <t>B4</t>
  </si>
  <si>
    <t>B5</t>
  </si>
  <si>
    <t>B6</t>
  </si>
  <si>
    <t>橙红色</t>
  </si>
  <si>
    <t>地点</t>
  </si>
  <si>
    <t>编号</t>
  </si>
  <si>
    <t>记产时小区籽粒产量（kg）</t>
  </si>
  <si>
    <t>计产时籽粒含水量（%）</t>
  </si>
  <si>
    <t>折合亩产（kg)</t>
  </si>
  <si>
    <t>比相邻对照平均增减产（±）%</t>
  </si>
  <si>
    <t>日产/kg</t>
  </si>
  <si>
    <t>生育期/天</t>
  </si>
  <si>
    <t>株高(cm)</t>
  </si>
  <si>
    <t>穗位(cm)</t>
  </si>
  <si>
    <t>空秆率(%)</t>
  </si>
  <si>
    <t>倒折率(%)</t>
  </si>
  <si>
    <t>倒伏+倒折率(%)</t>
  </si>
  <si>
    <t>纹枯病(级)</t>
  </si>
  <si>
    <t>茎 腐 病（%）</t>
  </si>
  <si>
    <t>小斑病(级)</t>
  </si>
  <si>
    <t>穗腐病(级）</t>
  </si>
  <si>
    <t>灰斑病（级）</t>
  </si>
  <si>
    <t>大斑病(级)</t>
  </si>
  <si>
    <t>锈病（级）</t>
  </si>
  <si>
    <t>穗长(cm)</t>
  </si>
  <si>
    <t>穗粗(cm)</t>
  </si>
  <si>
    <t>秃顶度(cm)</t>
  </si>
  <si>
    <t>穗行数</t>
  </si>
  <si>
    <t>轴色</t>
  </si>
  <si>
    <t>粒型</t>
  </si>
  <si>
    <t>粒色</t>
  </si>
  <si>
    <t>百粒重（g）</t>
  </si>
  <si>
    <t>min</t>
    <phoneticPr fontId="4" type="noConversion"/>
  </si>
  <si>
    <t>max</t>
    <phoneticPr fontId="4" type="noConversion"/>
  </si>
  <si>
    <r>
      <t>荟玉</t>
    </r>
    <r>
      <rPr>
        <sz val="10"/>
        <color rgb="FF000000"/>
        <rFont val="Times New Roman"/>
        <family val="1"/>
      </rPr>
      <t>2186</t>
    </r>
  </si>
  <si>
    <r>
      <t>先玉</t>
    </r>
    <r>
      <rPr>
        <sz val="11"/>
        <color rgb="FF000000"/>
        <rFont val="Times New Roman"/>
        <family val="1"/>
      </rPr>
      <t>1990</t>
    </r>
  </si>
  <si>
    <r>
      <t>沣玉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号</t>
    </r>
  </si>
  <si>
    <r>
      <t>湘农玉</t>
    </r>
    <r>
      <rPr>
        <sz val="11"/>
        <color rgb="FF000000"/>
        <rFont val="Times New Roman"/>
        <family val="1"/>
      </rPr>
      <t>39</t>
    </r>
    <r>
      <rPr>
        <sz val="11"/>
        <color rgb="FF000000"/>
        <rFont val="宋体"/>
        <family val="3"/>
        <charset val="134"/>
      </rPr>
      <t>号</t>
    </r>
    <phoneticPr fontId="4" type="noConversion"/>
  </si>
  <si>
    <r>
      <t>郑好玉</t>
    </r>
    <r>
      <rPr>
        <sz val="10"/>
        <color rgb="FF000000"/>
        <rFont val="Times New Roman"/>
        <family val="1"/>
      </rPr>
      <t>189</t>
    </r>
    <phoneticPr fontId="4" type="noConversion"/>
  </si>
  <si>
    <r>
      <t>闽玉</t>
    </r>
    <r>
      <rPr>
        <sz val="10"/>
        <color rgb="FF000000"/>
        <rFont val="Times New Roman"/>
        <family val="1"/>
      </rPr>
      <t>1408</t>
    </r>
    <phoneticPr fontId="4" type="noConversion"/>
  </si>
  <si>
    <t>品种名称</t>
    <phoneticPr fontId="4" type="noConversion"/>
  </si>
  <si>
    <t>闽玉1408</t>
  </si>
  <si>
    <t>荟玉2186</t>
  </si>
  <si>
    <t>郑好玉189</t>
  </si>
  <si>
    <t>先玉1990</t>
  </si>
  <si>
    <t>沣玉4号</t>
  </si>
  <si>
    <t>地点</t>
    <phoneticPr fontId="4" type="noConversion"/>
  </si>
  <si>
    <t>日产/kg</t>
    <phoneticPr fontId="4" type="noConversion"/>
  </si>
  <si>
    <t>出苗期</t>
    <phoneticPr fontId="4" type="noConversion"/>
  </si>
  <si>
    <t>抽雄期</t>
    <phoneticPr fontId="4" type="noConversion"/>
  </si>
  <si>
    <t>吐丝期</t>
    <phoneticPr fontId="4" type="noConversion"/>
  </si>
  <si>
    <t>成熟期</t>
    <phoneticPr fontId="4" type="noConversion"/>
  </si>
  <si>
    <t>生育期/天</t>
    <phoneticPr fontId="4" type="noConversion"/>
  </si>
  <si>
    <t>株高(cm)</t>
    <phoneticPr fontId="4" type="noConversion"/>
  </si>
  <si>
    <t>穗位(cm)</t>
    <phoneticPr fontId="4" type="noConversion"/>
  </si>
  <si>
    <t>空秆率(%)</t>
    <phoneticPr fontId="4" type="noConversion"/>
  </si>
  <si>
    <t>倒折率(%)</t>
    <phoneticPr fontId="4" type="noConversion"/>
  </si>
  <si>
    <t>倒伏+倒折率(%)</t>
    <phoneticPr fontId="4" type="noConversion"/>
  </si>
  <si>
    <t>纹枯病(级)</t>
    <phoneticPr fontId="4" type="noConversion"/>
  </si>
  <si>
    <t>小斑病(级)</t>
    <phoneticPr fontId="4" type="noConversion"/>
  </si>
  <si>
    <t>大斑病(级)</t>
    <phoneticPr fontId="4" type="noConversion"/>
  </si>
  <si>
    <t>穗长(cm)</t>
    <phoneticPr fontId="4" type="noConversion"/>
  </si>
  <si>
    <t>穗粗(cm)</t>
    <phoneticPr fontId="4" type="noConversion"/>
  </si>
  <si>
    <t>秃顶度(cm)</t>
    <phoneticPr fontId="6" type="noConversion"/>
  </si>
  <si>
    <r>
      <rPr>
        <b/>
        <sz val="10"/>
        <rFont val="宋体"/>
        <family val="3"/>
        <charset val="134"/>
      </rPr>
      <t>地点</t>
    </r>
    <phoneticPr fontId="4" type="noConversion"/>
  </si>
  <si>
    <r>
      <rPr>
        <b/>
        <sz val="10"/>
        <rFont val="宋体"/>
        <family val="3"/>
        <charset val="134"/>
      </rPr>
      <t>编号</t>
    </r>
  </si>
  <si>
    <r>
      <t>记产时小区籽粒产量（</t>
    </r>
    <r>
      <rPr>
        <b/>
        <sz val="10"/>
        <rFont val="Times New Roman"/>
        <family val="1"/>
      </rPr>
      <t>kg</t>
    </r>
    <r>
      <rPr>
        <b/>
        <sz val="10"/>
        <rFont val="宋体"/>
        <family val="3"/>
        <charset val="134"/>
      </rPr>
      <t>）</t>
    </r>
  </si>
  <si>
    <r>
      <rPr>
        <b/>
        <sz val="10"/>
        <rFont val="宋体"/>
        <family val="3"/>
        <charset val="134"/>
      </rPr>
      <t>出苗期</t>
    </r>
    <phoneticPr fontId="4" type="noConversion"/>
  </si>
  <si>
    <r>
      <rPr>
        <b/>
        <sz val="10"/>
        <rFont val="宋体"/>
        <family val="3"/>
        <charset val="134"/>
      </rPr>
      <t>抽雄期</t>
    </r>
    <phoneticPr fontId="4" type="noConversion"/>
  </si>
  <si>
    <r>
      <rPr>
        <b/>
        <sz val="10"/>
        <rFont val="宋体"/>
        <family val="3"/>
        <charset val="134"/>
      </rPr>
      <t>吐丝期</t>
    </r>
    <phoneticPr fontId="4" type="noConversion"/>
  </si>
  <si>
    <r>
      <rPr>
        <b/>
        <sz val="10"/>
        <rFont val="宋体"/>
        <family val="3"/>
        <charset val="134"/>
      </rPr>
      <t>成熟期</t>
    </r>
    <phoneticPr fontId="4" type="noConversion"/>
  </si>
  <si>
    <r>
      <rPr>
        <b/>
        <sz val="10"/>
        <rFont val="宋体"/>
        <family val="3"/>
        <charset val="134"/>
      </rPr>
      <t>生育期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天</t>
    </r>
    <phoneticPr fontId="4" type="noConversion"/>
  </si>
  <si>
    <r>
      <rPr>
        <b/>
        <sz val="10"/>
        <rFont val="宋体"/>
        <family val="3"/>
        <charset val="134"/>
      </rPr>
      <t>空秆率</t>
    </r>
    <r>
      <rPr>
        <b/>
        <sz val="10"/>
        <rFont val="Times New Roman"/>
        <family val="1"/>
      </rPr>
      <t>(%)</t>
    </r>
    <phoneticPr fontId="4" type="noConversion"/>
  </si>
  <si>
    <r>
      <rPr>
        <b/>
        <sz val="10"/>
        <rFont val="宋体"/>
        <family val="3"/>
        <charset val="134"/>
      </rPr>
      <t>倒折率</t>
    </r>
    <r>
      <rPr>
        <b/>
        <sz val="10"/>
        <rFont val="Times New Roman"/>
        <family val="1"/>
      </rPr>
      <t>(%)</t>
    </r>
    <phoneticPr fontId="4" type="noConversion"/>
  </si>
  <si>
    <r>
      <rPr>
        <b/>
        <sz val="10"/>
        <rFont val="宋体"/>
        <family val="3"/>
        <charset val="134"/>
      </rPr>
      <t>倒伏</t>
    </r>
    <r>
      <rPr>
        <b/>
        <sz val="10"/>
        <rFont val="Times New Roman"/>
        <family val="1"/>
      </rPr>
      <t>+</t>
    </r>
    <r>
      <rPr>
        <b/>
        <sz val="10"/>
        <rFont val="宋体"/>
        <family val="3"/>
        <charset val="134"/>
      </rPr>
      <t>倒折率</t>
    </r>
    <r>
      <rPr>
        <b/>
        <sz val="10"/>
        <rFont val="Times New Roman"/>
        <family val="1"/>
      </rPr>
      <t>(%)</t>
    </r>
    <phoneticPr fontId="4" type="noConversion"/>
  </si>
  <si>
    <r>
      <rPr>
        <b/>
        <sz val="10"/>
        <rFont val="宋体"/>
        <family val="3"/>
        <charset val="134"/>
      </rPr>
      <t>纹枯病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级</t>
    </r>
    <r>
      <rPr>
        <b/>
        <sz val="10"/>
        <rFont val="Times New Roman"/>
        <family val="1"/>
      </rPr>
      <t>)</t>
    </r>
    <phoneticPr fontId="4" type="noConversion"/>
  </si>
  <si>
    <r>
      <t>茎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腐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病（</t>
    </r>
    <r>
      <rPr>
        <b/>
        <sz val="10"/>
        <rFont val="Times New Roman"/>
        <family val="1"/>
      </rPr>
      <t>%</t>
    </r>
    <r>
      <rPr>
        <b/>
        <sz val="10"/>
        <rFont val="宋体"/>
        <family val="3"/>
        <charset val="134"/>
      </rPr>
      <t>）</t>
    </r>
  </si>
  <si>
    <r>
      <rPr>
        <b/>
        <sz val="10"/>
        <rFont val="宋体"/>
        <family val="3"/>
        <charset val="134"/>
      </rPr>
      <t>小斑病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级</t>
    </r>
    <r>
      <rPr>
        <b/>
        <sz val="10"/>
        <rFont val="Times New Roman"/>
        <family val="1"/>
      </rPr>
      <t>)</t>
    </r>
    <phoneticPr fontId="4" type="noConversion"/>
  </si>
  <si>
    <r>
      <t>穗腐病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级）</t>
    </r>
  </si>
  <si>
    <r>
      <rPr>
        <b/>
        <sz val="10"/>
        <rFont val="宋体"/>
        <family val="3"/>
        <charset val="134"/>
      </rPr>
      <t>大斑病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级</t>
    </r>
    <r>
      <rPr>
        <b/>
        <sz val="10"/>
        <rFont val="Times New Roman"/>
        <family val="1"/>
      </rPr>
      <t>)</t>
    </r>
    <phoneticPr fontId="4" type="noConversion"/>
  </si>
  <si>
    <r>
      <rPr>
        <b/>
        <sz val="10"/>
        <rFont val="宋体"/>
        <family val="3"/>
        <charset val="134"/>
      </rPr>
      <t>株高</t>
    </r>
    <r>
      <rPr>
        <b/>
        <sz val="10"/>
        <rFont val="Times New Roman"/>
        <family val="1"/>
      </rPr>
      <t>(cm)</t>
    </r>
    <phoneticPr fontId="4" type="noConversion"/>
  </si>
  <si>
    <r>
      <rPr>
        <b/>
        <sz val="10"/>
        <rFont val="宋体"/>
        <family val="3"/>
        <charset val="134"/>
      </rPr>
      <t>穗位</t>
    </r>
    <r>
      <rPr>
        <b/>
        <sz val="10"/>
        <rFont val="Times New Roman"/>
        <family val="1"/>
      </rPr>
      <t>(cm)</t>
    </r>
    <phoneticPr fontId="4" type="noConversion"/>
  </si>
  <si>
    <r>
      <rPr>
        <b/>
        <sz val="10"/>
        <rFont val="宋体"/>
        <family val="3"/>
        <charset val="134"/>
      </rPr>
      <t>穗长</t>
    </r>
    <r>
      <rPr>
        <b/>
        <sz val="10"/>
        <rFont val="Times New Roman"/>
        <family val="1"/>
      </rPr>
      <t>(cm)</t>
    </r>
    <phoneticPr fontId="4" type="noConversion"/>
  </si>
  <si>
    <r>
      <rPr>
        <b/>
        <sz val="10"/>
        <rFont val="宋体"/>
        <family val="3"/>
        <charset val="134"/>
      </rPr>
      <t>穗粗</t>
    </r>
    <r>
      <rPr>
        <b/>
        <sz val="10"/>
        <rFont val="Times New Roman"/>
        <family val="1"/>
      </rPr>
      <t>(cm)</t>
    </r>
    <phoneticPr fontId="4" type="noConversion"/>
  </si>
  <si>
    <r>
      <rPr>
        <b/>
        <sz val="10"/>
        <rFont val="宋体"/>
        <family val="3"/>
        <charset val="134"/>
      </rPr>
      <t>秃顶度</t>
    </r>
    <r>
      <rPr>
        <b/>
        <sz val="10"/>
        <rFont val="Times New Roman"/>
        <family val="1"/>
      </rPr>
      <t>(cm)</t>
    </r>
    <phoneticPr fontId="6" type="noConversion"/>
  </si>
  <si>
    <r>
      <rPr>
        <b/>
        <sz val="10"/>
        <rFont val="宋体"/>
        <family val="3"/>
        <charset val="134"/>
      </rPr>
      <t>轴色</t>
    </r>
  </si>
  <si>
    <r>
      <rPr>
        <b/>
        <sz val="10"/>
        <rFont val="宋体"/>
        <family val="3"/>
        <charset val="134"/>
      </rPr>
      <t>粒型</t>
    </r>
  </si>
  <si>
    <r>
      <rPr>
        <b/>
        <sz val="10"/>
        <rFont val="宋体"/>
        <family val="3"/>
        <charset val="134"/>
      </rPr>
      <t>粒色</t>
    </r>
  </si>
  <si>
    <t>B2</t>
    <phoneticPr fontId="4" type="noConversion"/>
  </si>
  <si>
    <r>
      <t>荟玉</t>
    </r>
    <r>
      <rPr>
        <sz val="10"/>
        <color rgb="FF000000"/>
        <rFont val="Times New Roman"/>
        <family val="1"/>
      </rPr>
      <t>2186</t>
    </r>
    <phoneticPr fontId="4" type="noConversion"/>
  </si>
  <si>
    <r>
      <t>先玉</t>
    </r>
    <r>
      <rPr>
        <sz val="11"/>
        <color rgb="FF000000"/>
        <rFont val="Times New Roman"/>
        <family val="1"/>
      </rPr>
      <t>1990</t>
    </r>
    <phoneticPr fontId="4" type="noConversion"/>
  </si>
  <si>
    <t>B1</t>
    <phoneticPr fontId="4" type="noConversion"/>
  </si>
  <si>
    <t>B2</t>
    <phoneticPr fontId="4" type="noConversion"/>
  </si>
  <si>
    <t>B3</t>
    <phoneticPr fontId="4" type="noConversion"/>
  </si>
  <si>
    <t>B4</t>
    <phoneticPr fontId="4" type="noConversion"/>
  </si>
  <si>
    <t>B5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</si>
</sst>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m/d;@"/>
    <numFmt numFmtId="178" formatCode="0.00_);[Red]\(0.00\)"/>
    <numFmt numFmtId="179" formatCode="0.0_ "/>
    <numFmt numFmtId="180" formatCode="0.0_);[Red]\(0.0\)"/>
  </numFmts>
  <fonts count="20" x14ac:knownFonts="1">
    <font>
      <sz val="11"/>
      <color theme="1"/>
      <name val="等线"/>
      <family val="2"/>
      <scheme val="minor"/>
    </font>
    <font>
      <sz val="11"/>
      <color indexed="8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0"/>
      <name val="Times New Roman"/>
      <family val="3"/>
      <charset val="134"/>
    </font>
    <font>
      <sz val="12"/>
      <color rgb="FF00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77" fontId="1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16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9" fontId="16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4" fillId="0" borderId="4" xfId="0" applyNumberFormat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77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80" fontId="3" fillId="2" borderId="1" xfId="1" applyNumberFormat="1" applyFont="1" applyFill="1" applyBorder="1" applyAlignment="1">
      <alignment horizontal="center" vertical="center" wrapText="1"/>
    </xf>
    <xf numFmtId="180" fontId="15" fillId="0" borderId="3" xfId="0" applyNumberFormat="1" applyFont="1" applyBorder="1" applyAlignment="1">
      <alignment horizontal="center" vertical="center"/>
    </xf>
    <xf numFmtId="180" fontId="14" fillId="0" borderId="3" xfId="0" applyNumberFormat="1" applyFont="1" applyBorder="1" applyAlignment="1">
      <alignment horizontal="center" vertical="center"/>
    </xf>
    <xf numFmtId="180" fontId="15" fillId="0" borderId="4" xfId="0" applyNumberFormat="1" applyFont="1" applyBorder="1" applyAlignment="1">
      <alignment horizontal="center" vertical="center"/>
    </xf>
    <xf numFmtId="180" fontId="14" fillId="0" borderId="4" xfId="0" applyNumberFormat="1" applyFont="1" applyBorder="1" applyAlignment="1">
      <alignment horizontal="center" vertical="center"/>
    </xf>
    <xf numFmtId="180" fontId="16" fillId="0" borderId="0" xfId="0" applyNumberFormat="1" applyFont="1" applyAlignment="1">
      <alignment horizontal="center" vertical="center"/>
    </xf>
    <xf numFmtId="180" fontId="13" fillId="0" borderId="0" xfId="0" applyNumberFormat="1" applyFont="1"/>
    <xf numFmtId="180" fontId="14" fillId="0" borderId="4" xfId="0" applyNumberFormat="1" applyFont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176" fontId="13" fillId="0" borderId="0" xfId="0" applyNumberFormat="1" applyFont="1"/>
  </cellXfs>
  <cellStyles count="2">
    <cellStyle name="常规" xfId="0" builtinId="0"/>
    <cellStyle name="常规 2" xfId="1" xr:uid="{C415FAD8-8068-44C0-9291-FDC187EA5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workbookViewId="0">
      <selection activeCell="I20" sqref="I20"/>
    </sheetView>
  </sheetViews>
  <sheetFormatPr defaultRowHeight="13.5" x14ac:dyDescent="0.15"/>
  <cols>
    <col min="1" max="1" width="10.375" style="7" customWidth="1"/>
    <col min="2" max="2" width="5.5" style="7" bestFit="1" customWidth="1"/>
    <col min="3" max="3" width="5" style="7" bestFit="1" customWidth="1"/>
    <col min="4" max="6" width="7.75" style="50" customWidth="1"/>
    <col min="7" max="7" width="7.75" style="54" customWidth="1"/>
    <col min="8" max="8" width="5" style="7" customWidth="1"/>
    <col min="9" max="9" width="7.125" style="7" customWidth="1"/>
    <col min="10" max="15" width="6.75" style="7" customWidth="1"/>
    <col min="16" max="16" width="6.875" style="50" customWidth="1"/>
    <col min="17" max="17" width="6.75" style="50" customWidth="1"/>
    <col min="18" max="28" width="6.25" style="7" customWidth="1"/>
    <col min="29" max="31" width="6.875" style="7" customWidth="1"/>
    <col min="32" max="34" width="6.625" style="50" customWidth="1"/>
    <col min="35" max="35" width="7" style="50" customWidth="1"/>
    <col min="36" max="38" width="6.75" style="7" customWidth="1"/>
    <col min="39" max="39" width="6.75" style="50" customWidth="1"/>
    <col min="40" max="40" width="6.75" style="7" customWidth="1"/>
    <col min="41" max="16384" width="9" style="7"/>
  </cols>
  <sheetData>
    <row r="1" spans="1:40" ht="48" x14ac:dyDescent="0.15">
      <c r="A1" s="2" t="s">
        <v>99</v>
      </c>
      <c r="B1" s="2" t="s">
        <v>105</v>
      </c>
      <c r="C1" s="2" t="s">
        <v>64</v>
      </c>
      <c r="D1" s="44" t="s">
        <v>65</v>
      </c>
      <c r="E1" s="44" t="s">
        <v>0</v>
      </c>
      <c r="F1" s="44" t="s">
        <v>1</v>
      </c>
      <c r="G1" s="52" t="s">
        <v>2</v>
      </c>
      <c r="H1" s="3" t="s">
        <v>3</v>
      </c>
      <c r="I1" s="2" t="s">
        <v>106</v>
      </c>
      <c r="J1" s="2" t="s">
        <v>4</v>
      </c>
      <c r="K1" s="2" t="s">
        <v>107</v>
      </c>
      <c r="L1" s="2" t="s">
        <v>108</v>
      </c>
      <c r="M1" s="2" t="s">
        <v>109</v>
      </c>
      <c r="N1" s="2" t="s">
        <v>110</v>
      </c>
      <c r="O1" s="2" t="s">
        <v>111</v>
      </c>
      <c r="P1" s="44" t="s">
        <v>112</v>
      </c>
      <c r="Q1" s="44" t="s">
        <v>113</v>
      </c>
      <c r="R1" s="2" t="s">
        <v>114</v>
      </c>
      <c r="S1" s="2" t="s">
        <v>5</v>
      </c>
      <c r="T1" s="2" t="s">
        <v>115</v>
      </c>
      <c r="U1" s="2" t="s">
        <v>116</v>
      </c>
      <c r="V1" s="2" t="s">
        <v>117</v>
      </c>
      <c r="W1" s="2" t="s">
        <v>77</v>
      </c>
      <c r="X1" s="2" t="s">
        <v>118</v>
      </c>
      <c r="Y1" s="2" t="s">
        <v>79</v>
      </c>
      <c r="Z1" s="2" t="s">
        <v>6</v>
      </c>
      <c r="AA1" s="2" t="s">
        <v>119</v>
      </c>
      <c r="AB1" s="2" t="s">
        <v>7</v>
      </c>
      <c r="AC1" s="2" t="s">
        <v>8</v>
      </c>
      <c r="AD1" s="2" t="s">
        <v>9</v>
      </c>
      <c r="AE1" s="2" t="s">
        <v>10</v>
      </c>
      <c r="AF1" s="44" t="s">
        <v>120</v>
      </c>
      <c r="AG1" s="44" t="s">
        <v>121</v>
      </c>
      <c r="AH1" s="44" t="s">
        <v>122</v>
      </c>
      <c r="AI1" s="44" t="s">
        <v>11</v>
      </c>
      <c r="AJ1" s="2" t="s">
        <v>87</v>
      </c>
      <c r="AK1" s="2" t="s">
        <v>88</v>
      </c>
      <c r="AL1" s="2" t="s">
        <v>89</v>
      </c>
      <c r="AM1" s="44" t="s">
        <v>12</v>
      </c>
      <c r="AN1" s="2" t="s">
        <v>13</v>
      </c>
    </row>
    <row r="2" spans="1:40" ht="15" thickBot="1" x14ac:dyDescent="0.2">
      <c r="A2" s="7" t="s">
        <v>100</v>
      </c>
      <c r="B2" s="8" t="s">
        <v>14</v>
      </c>
      <c r="C2" s="9" t="s">
        <v>150</v>
      </c>
      <c r="D2" s="51">
        <v>8.7799999999999994</v>
      </c>
      <c r="E2" s="51">
        <v>22.6</v>
      </c>
      <c r="F2" s="51">
        <v>438.4</v>
      </c>
      <c r="G2" s="53">
        <v>-3.5</v>
      </c>
      <c r="H2" s="11">
        <v>5</v>
      </c>
      <c r="I2" s="12">
        <f t="shared" ref="I2:I34" si="0">F2/O2</f>
        <v>4.2563106796116505</v>
      </c>
      <c r="J2" s="13">
        <v>43552</v>
      </c>
      <c r="K2" s="13">
        <v>43561</v>
      </c>
      <c r="L2" s="13">
        <v>43624</v>
      </c>
      <c r="M2" s="13">
        <v>43629</v>
      </c>
      <c r="N2" s="13">
        <v>43664</v>
      </c>
      <c r="O2" s="10">
        <v>103</v>
      </c>
      <c r="P2" s="45">
        <v>227</v>
      </c>
      <c r="Q2" s="46">
        <v>85</v>
      </c>
      <c r="R2" s="10">
        <v>0</v>
      </c>
      <c r="S2" s="10">
        <v>0</v>
      </c>
      <c r="T2" s="10">
        <v>0</v>
      </c>
      <c r="U2" s="10">
        <v>0</v>
      </c>
      <c r="V2" s="10">
        <v>5</v>
      </c>
      <c r="W2" s="10">
        <v>0</v>
      </c>
      <c r="X2" s="10">
        <v>3</v>
      </c>
      <c r="Y2" s="10">
        <v>1</v>
      </c>
      <c r="Z2" s="10">
        <v>1</v>
      </c>
      <c r="AA2" s="10">
        <v>1</v>
      </c>
      <c r="AB2" s="10">
        <v>1</v>
      </c>
      <c r="AC2" s="15" t="s">
        <v>15</v>
      </c>
      <c r="AD2" s="14" t="s">
        <v>16</v>
      </c>
      <c r="AE2" s="14" t="s">
        <v>17</v>
      </c>
      <c r="AF2" s="45">
        <v>17.3</v>
      </c>
      <c r="AG2" s="45">
        <v>4.5999999999999996</v>
      </c>
      <c r="AH2" s="46">
        <v>0.1</v>
      </c>
      <c r="AI2" s="45">
        <v>16</v>
      </c>
      <c r="AJ2" s="14" t="s">
        <v>42</v>
      </c>
      <c r="AK2" s="14" t="s">
        <v>49</v>
      </c>
      <c r="AL2" s="14" t="s">
        <v>20</v>
      </c>
      <c r="AM2" s="45">
        <v>31.1</v>
      </c>
      <c r="AN2" s="10">
        <v>72</v>
      </c>
    </row>
    <row r="3" spans="1:40" ht="15" thickBot="1" x14ac:dyDescent="0.2">
      <c r="A3" s="7" t="s">
        <v>100</v>
      </c>
      <c r="B3" s="8" t="s">
        <v>21</v>
      </c>
      <c r="C3" s="9" t="s">
        <v>150</v>
      </c>
      <c r="D3" s="51">
        <v>11.88</v>
      </c>
      <c r="E3" s="51">
        <v>11.9</v>
      </c>
      <c r="F3" s="51">
        <v>676.2</v>
      </c>
      <c r="G3" s="53">
        <v>17.29</v>
      </c>
      <c r="H3" s="11">
        <v>2</v>
      </c>
      <c r="I3" s="12">
        <f t="shared" si="0"/>
        <v>5.3244094488188978</v>
      </c>
      <c r="J3" s="13">
        <v>43549</v>
      </c>
      <c r="K3" s="13">
        <v>43562</v>
      </c>
      <c r="L3" s="13">
        <v>43635</v>
      </c>
      <c r="M3" s="13">
        <v>43637</v>
      </c>
      <c r="N3" s="13">
        <v>43689</v>
      </c>
      <c r="O3" s="15">
        <v>127</v>
      </c>
      <c r="P3" s="45">
        <v>279</v>
      </c>
      <c r="Q3" s="46">
        <v>125.5</v>
      </c>
      <c r="R3" s="10">
        <v>0</v>
      </c>
      <c r="S3" s="10">
        <v>0</v>
      </c>
      <c r="T3" s="10">
        <v>0</v>
      </c>
      <c r="U3" s="10">
        <v>0</v>
      </c>
      <c r="V3" s="10">
        <v>1</v>
      </c>
      <c r="W3" s="10">
        <v>0</v>
      </c>
      <c r="X3" s="10">
        <v>3</v>
      </c>
      <c r="Y3" s="10">
        <v>1</v>
      </c>
      <c r="Z3" s="10">
        <v>1</v>
      </c>
      <c r="AA3" s="10">
        <v>1</v>
      </c>
      <c r="AB3" s="10">
        <v>1</v>
      </c>
      <c r="AC3" s="15" t="s">
        <v>22</v>
      </c>
      <c r="AD3" s="14" t="s">
        <v>23</v>
      </c>
      <c r="AE3" s="14" t="s">
        <v>24</v>
      </c>
      <c r="AF3" s="45">
        <v>17.600000000000001</v>
      </c>
      <c r="AG3" s="45">
        <v>4.7</v>
      </c>
      <c r="AH3" s="46">
        <v>0.6</v>
      </c>
      <c r="AI3" s="45">
        <v>15.6</v>
      </c>
      <c r="AJ3" s="14" t="s">
        <v>42</v>
      </c>
      <c r="AK3" s="14" t="s">
        <v>26</v>
      </c>
      <c r="AL3" s="14" t="s">
        <v>20</v>
      </c>
      <c r="AM3" s="45">
        <v>31.5</v>
      </c>
      <c r="AN3" s="10">
        <v>72</v>
      </c>
    </row>
    <row r="4" spans="1:40" ht="15" thickBot="1" x14ac:dyDescent="0.2">
      <c r="A4" s="7" t="s">
        <v>100</v>
      </c>
      <c r="B4" s="8" t="s">
        <v>27</v>
      </c>
      <c r="C4" s="9" t="s">
        <v>150</v>
      </c>
      <c r="D4" s="51">
        <v>9.35</v>
      </c>
      <c r="E4" s="51">
        <v>13.2</v>
      </c>
      <c r="F4" s="51">
        <v>514.20000000000005</v>
      </c>
      <c r="G4" s="53">
        <v>6.37</v>
      </c>
      <c r="H4" s="10">
        <v>4</v>
      </c>
      <c r="I4" s="12">
        <f t="shared" si="0"/>
        <v>4.3576271186440678</v>
      </c>
      <c r="J4" s="24">
        <v>43564</v>
      </c>
      <c r="K4" s="24">
        <v>43573</v>
      </c>
      <c r="L4" s="24">
        <v>43640</v>
      </c>
      <c r="M4" s="24">
        <v>43643</v>
      </c>
      <c r="N4" s="24">
        <v>43691</v>
      </c>
      <c r="O4" s="15">
        <v>118</v>
      </c>
      <c r="P4" s="47">
        <v>253</v>
      </c>
      <c r="Q4" s="48">
        <v>99</v>
      </c>
      <c r="R4" s="10">
        <v>0</v>
      </c>
      <c r="S4" s="10">
        <v>0</v>
      </c>
      <c r="T4" s="10">
        <v>0</v>
      </c>
      <c r="U4" s="10">
        <v>0</v>
      </c>
      <c r="V4" s="10">
        <v>3</v>
      </c>
      <c r="W4" s="10">
        <v>0</v>
      </c>
      <c r="X4" s="10">
        <v>1</v>
      </c>
      <c r="Y4" s="10">
        <v>1</v>
      </c>
      <c r="Z4" s="10">
        <v>1</v>
      </c>
      <c r="AA4" s="10">
        <v>1</v>
      </c>
      <c r="AB4" s="10">
        <v>1</v>
      </c>
      <c r="AC4" s="15" t="s">
        <v>22</v>
      </c>
      <c r="AD4" s="15" t="s">
        <v>23</v>
      </c>
      <c r="AE4" s="15" t="s">
        <v>51</v>
      </c>
      <c r="AF4" s="47">
        <v>17.3</v>
      </c>
      <c r="AG4" s="47">
        <v>4.9000000000000004</v>
      </c>
      <c r="AH4" s="48">
        <v>0.7</v>
      </c>
      <c r="AI4" s="47">
        <v>15.8</v>
      </c>
      <c r="AJ4" s="15" t="s">
        <v>47</v>
      </c>
      <c r="AK4" s="15" t="s">
        <v>45</v>
      </c>
      <c r="AL4" s="15" t="s">
        <v>35</v>
      </c>
      <c r="AM4" s="47">
        <v>32.6</v>
      </c>
      <c r="AN4" s="10">
        <v>72</v>
      </c>
    </row>
    <row r="5" spans="1:40" ht="15" thickBot="1" x14ac:dyDescent="0.2">
      <c r="A5" s="7" t="s">
        <v>100</v>
      </c>
      <c r="B5" s="8" t="s">
        <v>32</v>
      </c>
      <c r="C5" s="9" t="s">
        <v>150</v>
      </c>
      <c r="D5" s="51">
        <v>8.8140000000000001</v>
      </c>
      <c r="E5" s="51">
        <v>13.3</v>
      </c>
      <c r="F5" s="51">
        <v>498.6</v>
      </c>
      <c r="G5" s="53">
        <v>5.0999999999999996</v>
      </c>
      <c r="H5" s="11">
        <v>3</v>
      </c>
      <c r="I5" s="12">
        <f t="shared" si="0"/>
        <v>4.1206611570247933</v>
      </c>
      <c r="J5" s="13">
        <v>43550</v>
      </c>
      <c r="K5" s="13">
        <v>43561</v>
      </c>
      <c r="L5" s="13">
        <v>43629</v>
      </c>
      <c r="M5" s="13">
        <v>43633</v>
      </c>
      <c r="N5" s="13">
        <v>43681</v>
      </c>
      <c r="O5" s="15">
        <v>121</v>
      </c>
      <c r="P5" s="45">
        <v>231</v>
      </c>
      <c r="Q5" s="46">
        <v>76</v>
      </c>
      <c r="R5" s="10">
        <v>1.7</v>
      </c>
      <c r="S5" s="10">
        <v>0</v>
      </c>
      <c r="T5" s="10">
        <v>0</v>
      </c>
      <c r="U5" s="10">
        <v>0</v>
      </c>
      <c r="V5" s="10">
        <v>1</v>
      </c>
      <c r="W5" s="10">
        <v>1</v>
      </c>
      <c r="X5" s="10">
        <v>1</v>
      </c>
      <c r="Y5" s="10">
        <v>1</v>
      </c>
      <c r="Z5" s="10">
        <v>1</v>
      </c>
      <c r="AA5" s="10">
        <v>1</v>
      </c>
      <c r="AB5" s="10">
        <v>1</v>
      </c>
      <c r="AC5" s="10" t="s">
        <v>33</v>
      </c>
      <c r="AD5" s="14" t="s">
        <v>46</v>
      </c>
      <c r="AE5" s="14" t="s">
        <v>17</v>
      </c>
      <c r="AF5" s="45">
        <v>18.5</v>
      </c>
      <c r="AG5" s="45">
        <v>45.7</v>
      </c>
      <c r="AH5" s="46">
        <v>0.5</v>
      </c>
      <c r="AI5" s="45">
        <v>15.4</v>
      </c>
      <c r="AJ5" s="14" t="s">
        <v>47</v>
      </c>
      <c r="AK5" s="14" t="s">
        <v>45</v>
      </c>
      <c r="AL5" s="14" t="s">
        <v>35</v>
      </c>
      <c r="AM5" s="45">
        <v>29.67</v>
      </c>
      <c r="AN5" s="10">
        <v>71</v>
      </c>
    </row>
    <row r="6" spans="1:40" ht="15" thickBot="1" x14ac:dyDescent="0.2">
      <c r="A6" s="7" t="s">
        <v>100</v>
      </c>
      <c r="B6" s="8" t="s">
        <v>36</v>
      </c>
      <c r="C6" s="9" t="s">
        <v>150</v>
      </c>
      <c r="D6" s="51">
        <v>7.3079999999999998</v>
      </c>
      <c r="E6" s="51">
        <v>11</v>
      </c>
      <c r="F6" s="51">
        <v>406.31</v>
      </c>
      <c r="G6" s="53">
        <v>-15.05</v>
      </c>
      <c r="H6" s="11">
        <v>6</v>
      </c>
      <c r="I6" s="12">
        <f t="shared" si="0"/>
        <v>3.7276146788990827</v>
      </c>
      <c r="J6" s="13">
        <v>43551</v>
      </c>
      <c r="K6" s="13">
        <v>43568</v>
      </c>
      <c r="L6" s="13">
        <v>43639</v>
      </c>
      <c r="M6" s="13">
        <v>43640</v>
      </c>
      <c r="N6" s="13">
        <v>43677</v>
      </c>
      <c r="O6" s="15">
        <v>109</v>
      </c>
      <c r="P6" s="45">
        <v>263</v>
      </c>
      <c r="Q6" s="45">
        <v>121</v>
      </c>
      <c r="R6" s="16">
        <v>0</v>
      </c>
      <c r="S6" s="16">
        <v>0</v>
      </c>
      <c r="T6" s="16">
        <v>0</v>
      </c>
      <c r="U6" s="16">
        <v>0</v>
      </c>
      <c r="V6" s="16">
        <v>1</v>
      </c>
      <c r="W6" s="10">
        <v>0</v>
      </c>
      <c r="X6" s="16">
        <v>3</v>
      </c>
      <c r="Y6" s="10">
        <v>1</v>
      </c>
      <c r="Z6" s="10">
        <v>1</v>
      </c>
      <c r="AA6" s="16">
        <v>1</v>
      </c>
      <c r="AB6" s="16">
        <v>1</v>
      </c>
      <c r="AC6" s="15" t="s">
        <v>22</v>
      </c>
      <c r="AD6" s="14" t="s">
        <v>23</v>
      </c>
      <c r="AE6" s="14" t="s">
        <v>56</v>
      </c>
      <c r="AF6" s="45">
        <v>20.8</v>
      </c>
      <c r="AG6" s="45">
        <v>4.9000000000000004</v>
      </c>
      <c r="AH6" s="45">
        <v>0.9</v>
      </c>
      <c r="AI6" s="46">
        <v>16.399999999999999</v>
      </c>
      <c r="AJ6" s="14" t="s">
        <v>42</v>
      </c>
      <c r="AK6" s="14" t="s">
        <v>19</v>
      </c>
      <c r="AL6" s="14" t="s">
        <v>20</v>
      </c>
      <c r="AM6" s="45">
        <v>32.5</v>
      </c>
      <c r="AN6" s="10">
        <v>72</v>
      </c>
    </row>
    <row r="7" spans="1:40" ht="15" thickBot="1" x14ac:dyDescent="0.2">
      <c r="A7" s="7" t="s">
        <v>100</v>
      </c>
      <c r="B7" s="17" t="s">
        <v>38</v>
      </c>
      <c r="C7" s="9" t="s">
        <v>150</v>
      </c>
      <c r="D7" s="49">
        <f>AVERAGE(D2:D6)</f>
        <v>9.2263999999999999</v>
      </c>
      <c r="E7" s="49">
        <f>AVERAGE(E2:E6)</f>
        <v>14.4</v>
      </c>
      <c r="F7" s="49">
        <f t="shared" ref="F7:G7" si="1">AVERAGE(F2:F6)</f>
        <v>506.74200000000002</v>
      </c>
      <c r="G7" s="19">
        <f t="shared" si="1"/>
        <v>2.0419999999999994</v>
      </c>
      <c r="H7" s="19"/>
      <c r="I7" s="18">
        <f t="shared" ref="I7" si="2">AVERAGE(I2:I6)</f>
        <v>4.3573246165996986</v>
      </c>
      <c r="J7" s="20"/>
      <c r="K7" s="20"/>
      <c r="L7" s="20"/>
      <c r="M7" s="20"/>
      <c r="N7" s="20"/>
      <c r="O7" s="21">
        <f t="shared" ref="O7:AI7" si="3">AVERAGE(O2:O6)</f>
        <v>115.6</v>
      </c>
      <c r="P7" s="49">
        <f>AVERAGE(P2:P6)</f>
        <v>250.6</v>
      </c>
      <c r="Q7" s="49">
        <f>AVERAGE(Q2:Q6)</f>
        <v>101.3</v>
      </c>
      <c r="R7" s="21">
        <f t="shared" si="3"/>
        <v>0.33999999999999997</v>
      </c>
      <c r="S7" s="21">
        <f t="shared" si="3"/>
        <v>0</v>
      </c>
      <c r="T7" s="21">
        <f t="shared" si="3"/>
        <v>0</v>
      </c>
      <c r="U7" s="21">
        <f t="shared" si="3"/>
        <v>0</v>
      </c>
      <c r="V7" s="21">
        <f t="shared" si="3"/>
        <v>2.2000000000000002</v>
      </c>
      <c r="W7" s="21">
        <f t="shared" si="3"/>
        <v>0.2</v>
      </c>
      <c r="X7" s="21">
        <f t="shared" si="3"/>
        <v>2.2000000000000002</v>
      </c>
      <c r="Y7" s="21">
        <f t="shared" si="3"/>
        <v>1</v>
      </c>
      <c r="Z7" s="21">
        <f t="shared" si="3"/>
        <v>1</v>
      </c>
      <c r="AA7" s="21">
        <f t="shared" si="3"/>
        <v>1</v>
      </c>
      <c r="AB7" s="21">
        <f t="shared" si="3"/>
        <v>1</v>
      </c>
      <c r="AC7" s="22"/>
      <c r="AD7" s="22"/>
      <c r="AE7" s="21"/>
      <c r="AF7" s="49">
        <f t="shared" si="3"/>
        <v>18.3</v>
      </c>
      <c r="AG7" s="49">
        <f t="shared" si="3"/>
        <v>12.960000000000003</v>
      </c>
      <c r="AH7" s="49">
        <f t="shared" si="3"/>
        <v>0.55999999999999994</v>
      </c>
      <c r="AI7" s="49">
        <f t="shared" si="3"/>
        <v>15.84</v>
      </c>
      <c r="AJ7" s="23"/>
      <c r="AK7" s="23"/>
      <c r="AL7" s="23"/>
      <c r="AM7" s="49">
        <f t="shared" ref="AM7:AN7" si="4">AVERAGE(AM2:AM6)</f>
        <v>31.474</v>
      </c>
      <c r="AN7" s="21">
        <f t="shared" si="4"/>
        <v>71.8</v>
      </c>
    </row>
    <row r="8" spans="1:40" ht="48" x14ac:dyDescent="0.15">
      <c r="A8" s="2" t="s">
        <v>99</v>
      </c>
      <c r="B8" s="2" t="s">
        <v>105</v>
      </c>
      <c r="C8" s="2" t="s">
        <v>64</v>
      </c>
      <c r="D8" s="44" t="s">
        <v>65</v>
      </c>
      <c r="E8" s="44" t="s">
        <v>0</v>
      </c>
      <c r="F8" s="44" t="s">
        <v>1</v>
      </c>
      <c r="G8" s="52" t="s">
        <v>2</v>
      </c>
      <c r="H8" s="3" t="s">
        <v>3</v>
      </c>
      <c r="I8" s="2" t="s">
        <v>106</v>
      </c>
      <c r="J8" s="2" t="s">
        <v>4</v>
      </c>
      <c r="K8" s="2" t="s">
        <v>107</v>
      </c>
      <c r="L8" s="2" t="s">
        <v>108</v>
      </c>
      <c r="M8" s="2" t="s">
        <v>109</v>
      </c>
      <c r="N8" s="2" t="s">
        <v>110</v>
      </c>
      <c r="O8" s="2" t="s">
        <v>111</v>
      </c>
      <c r="P8" s="44" t="s">
        <v>112</v>
      </c>
      <c r="Q8" s="44" t="s">
        <v>113</v>
      </c>
      <c r="R8" s="2" t="s">
        <v>114</v>
      </c>
      <c r="S8" s="2" t="s">
        <v>5</v>
      </c>
      <c r="T8" s="2" t="s">
        <v>115</v>
      </c>
      <c r="U8" s="2" t="s">
        <v>116</v>
      </c>
      <c r="V8" s="2" t="s">
        <v>117</v>
      </c>
      <c r="W8" s="2" t="s">
        <v>77</v>
      </c>
      <c r="X8" s="2" t="s">
        <v>118</v>
      </c>
      <c r="Y8" s="2" t="s">
        <v>79</v>
      </c>
      <c r="Z8" s="2" t="s">
        <v>6</v>
      </c>
      <c r="AA8" s="2" t="s">
        <v>119</v>
      </c>
      <c r="AB8" s="2" t="s">
        <v>7</v>
      </c>
      <c r="AC8" s="2" t="s">
        <v>8</v>
      </c>
      <c r="AD8" s="2" t="s">
        <v>9</v>
      </c>
      <c r="AE8" s="2" t="s">
        <v>10</v>
      </c>
      <c r="AF8" s="44" t="s">
        <v>120</v>
      </c>
      <c r="AG8" s="44" t="s">
        <v>121</v>
      </c>
      <c r="AH8" s="44" t="s">
        <v>122</v>
      </c>
      <c r="AI8" s="44" t="s">
        <v>11</v>
      </c>
      <c r="AJ8" s="2" t="s">
        <v>87</v>
      </c>
      <c r="AK8" s="2" t="s">
        <v>88</v>
      </c>
      <c r="AL8" s="2" t="s">
        <v>89</v>
      </c>
      <c r="AM8" s="44" t="s">
        <v>12</v>
      </c>
      <c r="AN8" s="2" t="s">
        <v>13</v>
      </c>
    </row>
    <row r="9" spans="1:40" ht="15" thickBot="1" x14ac:dyDescent="0.2">
      <c r="A9" s="7" t="s">
        <v>101</v>
      </c>
      <c r="B9" s="8" t="s">
        <v>14</v>
      </c>
      <c r="C9" s="9" t="s">
        <v>151</v>
      </c>
      <c r="D9" s="51">
        <v>9.33</v>
      </c>
      <c r="E9" s="51">
        <v>23.6</v>
      </c>
      <c r="F9" s="51">
        <v>453.9</v>
      </c>
      <c r="G9" s="53">
        <v>0</v>
      </c>
      <c r="H9" s="11">
        <v>4</v>
      </c>
      <c r="I9" s="12">
        <f t="shared" si="0"/>
        <v>4.126363636363636</v>
      </c>
      <c r="J9" s="13">
        <v>43552</v>
      </c>
      <c r="K9" s="13">
        <v>43562</v>
      </c>
      <c r="L9" s="13">
        <v>43625</v>
      </c>
      <c r="M9" s="13">
        <v>43629</v>
      </c>
      <c r="N9" s="13">
        <v>43672</v>
      </c>
      <c r="O9" s="10">
        <v>110</v>
      </c>
      <c r="P9" s="45">
        <v>231</v>
      </c>
      <c r="Q9" s="46">
        <v>104</v>
      </c>
      <c r="R9" s="10">
        <v>0</v>
      </c>
      <c r="S9" s="10">
        <v>0</v>
      </c>
      <c r="T9" s="10">
        <v>0</v>
      </c>
      <c r="U9" s="10">
        <v>0</v>
      </c>
      <c r="V9" s="10">
        <v>1</v>
      </c>
      <c r="W9" s="10">
        <v>0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5" t="s">
        <v>39</v>
      </c>
      <c r="AD9" s="14" t="s">
        <v>16</v>
      </c>
      <c r="AE9" s="14" t="s">
        <v>17</v>
      </c>
      <c r="AF9" s="45">
        <v>17.100000000000001</v>
      </c>
      <c r="AG9" s="45">
        <v>4.5999999999999996</v>
      </c>
      <c r="AH9" s="46">
        <v>0.2</v>
      </c>
      <c r="AI9" s="45">
        <v>15</v>
      </c>
      <c r="AJ9" s="14" t="s">
        <v>18</v>
      </c>
      <c r="AK9" s="14" t="s">
        <v>19</v>
      </c>
      <c r="AL9" s="14" t="s">
        <v>20</v>
      </c>
      <c r="AM9" s="45">
        <v>36.6</v>
      </c>
      <c r="AN9" s="10">
        <v>72</v>
      </c>
    </row>
    <row r="10" spans="1:40" ht="15" thickBot="1" x14ac:dyDescent="0.2">
      <c r="A10" s="7" t="s">
        <v>101</v>
      </c>
      <c r="B10" s="8" t="s">
        <v>21</v>
      </c>
      <c r="C10" s="9" t="s">
        <v>151</v>
      </c>
      <c r="D10" s="51">
        <v>11.66</v>
      </c>
      <c r="E10" s="51">
        <v>10.6</v>
      </c>
      <c r="F10" s="51">
        <v>673.4</v>
      </c>
      <c r="G10" s="53">
        <v>16.809999999999999</v>
      </c>
      <c r="H10" s="11">
        <v>3</v>
      </c>
      <c r="I10" s="12">
        <f t="shared" si="0"/>
        <v>5.3444444444444441</v>
      </c>
      <c r="J10" s="13">
        <v>43549</v>
      </c>
      <c r="K10" s="13">
        <v>43563</v>
      </c>
      <c r="L10" s="13">
        <v>43635</v>
      </c>
      <c r="M10" s="13">
        <v>43636</v>
      </c>
      <c r="N10" s="13">
        <v>43689</v>
      </c>
      <c r="O10" s="15">
        <v>126</v>
      </c>
      <c r="P10" s="45">
        <v>287</v>
      </c>
      <c r="Q10" s="46">
        <v>129.6</v>
      </c>
      <c r="R10" s="10">
        <v>0</v>
      </c>
      <c r="S10" s="10">
        <v>0</v>
      </c>
      <c r="T10" s="10">
        <v>0</v>
      </c>
      <c r="U10" s="10">
        <v>0</v>
      </c>
      <c r="V10" s="10">
        <v>1</v>
      </c>
      <c r="W10" s="10">
        <v>0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5" t="s">
        <v>22</v>
      </c>
      <c r="AD10" s="14" t="s">
        <v>23</v>
      </c>
      <c r="AE10" s="14" t="s">
        <v>40</v>
      </c>
      <c r="AF10" s="45">
        <v>16.3</v>
      </c>
      <c r="AG10" s="45">
        <v>4.5999999999999996</v>
      </c>
      <c r="AH10" s="46">
        <v>0.4</v>
      </c>
      <c r="AI10" s="45">
        <v>15.8</v>
      </c>
      <c r="AJ10" s="14" t="s">
        <v>25</v>
      </c>
      <c r="AK10" s="14" t="s">
        <v>49</v>
      </c>
      <c r="AL10" s="14" t="s">
        <v>20</v>
      </c>
      <c r="AM10" s="45">
        <v>34.4</v>
      </c>
      <c r="AN10" s="10">
        <v>72</v>
      </c>
    </row>
    <row r="11" spans="1:40" ht="15" thickBot="1" x14ac:dyDescent="0.2">
      <c r="A11" s="7" t="s">
        <v>101</v>
      </c>
      <c r="B11" s="8" t="s">
        <v>27</v>
      </c>
      <c r="C11" s="9" t="s">
        <v>151</v>
      </c>
      <c r="D11" s="51">
        <v>9.09</v>
      </c>
      <c r="E11" s="51">
        <v>13.2</v>
      </c>
      <c r="F11" s="51">
        <v>509.7</v>
      </c>
      <c r="G11" s="53">
        <v>3.43</v>
      </c>
      <c r="H11" s="11">
        <v>5</v>
      </c>
      <c r="I11" s="12">
        <f t="shared" si="0"/>
        <v>4.3194915254237287</v>
      </c>
      <c r="J11" s="13">
        <v>43564</v>
      </c>
      <c r="K11" s="13">
        <v>43573</v>
      </c>
      <c r="L11" s="13">
        <v>43640</v>
      </c>
      <c r="M11" s="13">
        <v>43643</v>
      </c>
      <c r="N11" s="13">
        <v>43691</v>
      </c>
      <c r="O11" s="15">
        <v>118</v>
      </c>
      <c r="P11" s="45">
        <v>257</v>
      </c>
      <c r="Q11" s="46">
        <v>96</v>
      </c>
      <c r="R11" s="10">
        <v>0</v>
      </c>
      <c r="S11" s="10">
        <v>0</v>
      </c>
      <c r="T11" s="10">
        <v>0</v>
      </c>
      <c r="U11" s="10">
        <v>0</v>
      </c>
      <c r="V11" s="10">
        <v>3</v>
      </c>
      <c r="W11" s="10">
        <v>0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5" t="s">
        <v>22</v>
      </c>
      <c r="AD11" s="14" t="s">
        <v>50</v>
      </c>
      <c r="AE11" s="14" t="s">
        <v>51</v>
      </c>
      <c r="AF11" s="45">
        <v>16.8</v>
      </c>
      <c r="AG11" s="45">
        <v>4.5999999999999996</v>
      </c>
      <c r="AH11" s="46">
        <v>0</v>
      </c>
      <c r="AI11" s="45">
        <v>14.8</v>
      </c>
      <c r="AJ11" s="14" t="s">
        <v>41</v>
      </c>
      <c r="AK11" s="14" t="s">
        <v>19</v>
      </c>
      <c r="AL11" s="14" t="s">
        <v>52</v>
      </c>
      <c r="AM11" s="45">
        <v>31.4</v>
      </c>
      <c r="AN11" s="10">
        <v>71</v>
      </c>
    </row>
    <row r="12" spans="1:40" ht="15" thickBot="1" x14ac:dyDescent="0.2">
      <c r="A12" s="7" t="s">
        <v>101</v>
      </c>
      <c r="B12" s="8" t="s">
        <v>32</v>
      </c>
      <c r="C12" s="9" t="s">
        <v>151</v>
      </c>
      <c r="D12" s="51">
        <v>9.4380000000000006</v>
      </c>
      <c r="E12" s="51">
        <v>14.4</v>
      </c>
      <c r="F12" s="51">
        <v>527.20000000000005</v>
      </c>
      <c r="G12" s="53">
        <v>11.1</v>
      </c>
      <c r="H12" s="11">
        <v>2</v>
      </c>
      <c r="I12" s="12">
        <f t="shared" si="0"/>
        <v>4.505982905982906</v>
      </c>
      <c r="J12" s="13">
        <v>43550</v>
      </c>
      <c r="K12" s="13">
        <v>43562</v>
      </c>
      <c r="L12" s="13">
        <v>43627</v>
      </c>
      <c r="M12" s="13">
        <v>43629</v>
      </c>
      <c r="N12" s="13">
        <v>43678</v>
      </c>
      <c r="O12" s="14">
        <v>117</v>
      </c>
      <c r="P12" s="45">
        <v>249</v>
      </c>
      <c r="Q12" s="46">
        <v>93</v>
      </c>
      <c r="R12" s="10">
        <v>4.2</v>
      </c>
      <c r="S12" s="10">
        <v>0</v>
      </c>
      <c r="T12" s="10">
        <v>0</v>
      </c>
      <c r="U12" s="10">
        <v>0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8" t="s">
        <v>33</v>
      </c>
      <c r="AD12" s="14" t="s">
        <v>53</v>
      </c>
      <c r="AE12" s="14" t="s">
        <v>17</v>
      </c>
      <c r="AF12" s="45">
        <v>18.2</v>
      </c>
      <c r="AG12" s="45">
        <v>44.5</v>
      </c>
      <c r="AH12" s="46">
        <v>0.4</v>
      </c>
      <c r="AI12" s="45">
        <v>14.4</v>
      </c>
      <c r="AJ12" s="14" t="s">
        <v>41</v>
      </c>
      <c r="AK12" s="14" t="s">
        <v>19</v>
      </c>
      <c r="AL12" s="14" t="s">
        <v>35</v>
      </c>
      <c r="AM12" s="45">
        <v>29.54</v>
      </c>
      <c r="AN12" s="10">
        <v>68</v>
      </c>
    </row>
    <row r="13" spans="1:40" ht="15" thickBot="1" x14ac:dyDescent="0.2">
      <c r="A13" s="7" t="s">
        <v>101</v>
      </c>
      <c r="B13" s="8" t="s">
        <v>36</v>
      </c>
      <c r="C13" s="9" t="s">
        <v>151</v>
      </c>
      <c r="D13" s="51">
        <v>9.0179999999999989</v>
      </c>
      <c r="E13" s="51">
        <v>10</v>
      </c>
      <c r="F13" s="51">
        <v>501.36</v>
      </c>
      <c r="G13" s="53">
        <v>4.82</v>
      </c>
      <c r="H13" s="11">
        <v>3</v>
      </c>
      <c r="I13" s="12">
        <f t="shared" si="0"/>
        <v>4.3596521739130436</v>
      </c>
      <c r="J13" s="13">
        <v>43551</v>
      </c>
      <c r="K13" s="13">
        <v>43567</v>
      </c>
      <c r="L13" s="13">
        <v>43638</v>
      </c>
      <c r="M13" s="13">
        <v>43639</v>
      </c>
      <c r="N13" s="13">
        <v>43682</v>
      </c>
      <c r="O13" s="14">
        <v>115</v>
      </c>
      <c r="P13" s="45">
        <v>277</v>
      </c>
      <c r="Q13" s="45">
        <v>103</v>
      </c>
      <c r="R13" s="16">
        <v>0</v>
      </c>
      <c r="S13" s="16">
        <v>0</v>
      </c>
      <c r="T13" s="16">
        <v>0</v>
      </c>
      <c r="U13" s="16">
        <v>0</v>
      </c>
      <c r="V13" s="16">
        <v>1</v>
      </c>
      <c r="W13" s="10">
        <v>0</v>
      </c>
      <c r="X13" s="16">
        <v>1</v>
      </c>
      <c r="Y13" s="10">
        <v>1</v>
      </c>
      <c r="Z13" s="10">
        <v>1</v>
      </c>
      <c r="AA13" s="16">
        <v>1</v>
      </c>
      <c r="AB13" s="16">
        <v>1</v>
      </c>
      <c r="AC13" s="14" t="s">
        <v>22</v>
      </c>
      <c r="AD13" s="14" t="s">
        <v>23</v>
      </c>
      <c r="AE13" s="14" t="s">
        <v>17</v>
      </c>
      <c r="AF13" s="45">
        <v>19.3</v>
      </c>
      <c r="AG13" s="45">
        <v>4.9000000000000004</v>
      </c>
      <c r="AH13" s="45">
        <v>0.5</v>
      </c>
      <c r="AI13" s="46">
        <v>15.6</v>
      </c>
      <c r="AJ13" s="14" t="s">
        <v>25</v>
      </c>
      <c r="AK13" s="14" t="s">
        <v>19</v>
      </c>
      <c r="AL13" s="14" t="s">
        <v>20</v>
      </c>
      <c r="AM13" s="45">
        <v>37.5</v>
      </c>
      <c r="AN13" s="10">
        <v>71</v>
      </c>
    </row>
    <row r="14" spans="1:40" ht="15" thickBot="1" x14ac:dyDescent="0.2">
      <c r="A14" s="7" t="s">
        <v>101</v>
      </c>
      <c r="B14" s="17" t="s">
        <v>38</v>
      </c>
      <c r="C14" s="9" t="s">
        <v>151</v>
      </c>
      <c r="D14" s="49">
        <f>AVERAGE(D9:D13)</f>
        <v>9.7072000000000003</v>
      </c>
      <c r="E14" s="49">
        <f>AVERAGE(E9:E13)</f>
        <v>14.360000000000003</v>
      </c>
      <c r="F14" s="49">
        <f t="shared" ref="F14:G14" si="5">AVERAGE(F9:F13)</f>
        <v>533.11199999999997</v>
      </c>
      <c r="G14" s="19">
        <f t="shared" si="5"/>
        <v>7.2319999999999993</v>
      </c>
      <c r="H14" s="19"/>
      <c r="I14" s="18">
        <f t="shared" ref="I14" si="6">AVERAGE(I9:I13)</f>
        <v>4.5311869372255522</v>
      </c>
      <c r="J14" s="20"/>
      <c r="K14" s="20"/>
      <c r="L14" s="20"/>
      <c r="M14" s="20"/>
      <c r="N14" s="20"/>
      <c r="O14" s="21">
        <f t="shared" ref="O14:AI14" si="7">AVERAGE(O9:O13)</f>
        <v>117.2</v>
      </c>
      <c r="P14" s="49">
        <f>AVERAGE(P9:P13)</f>
        <v>260.2</v>
      </c>
      <c r="Q14" s="49">
        <f>AVERAGE(Q9:Q13)</f>
        <v>105.12</v>
      </c>
      <c r="R14" s="21">
        <f t="shared" si="7"/>
        <v>0.84000000000000008</v>
      </c>
      <c r="S14" s="21">
        <f t="shared" si="7"/>
        <v>0</v>
      </c>
      <c r="T14" s="21">
        <f t="shared" si="7"/>
        <v>0</v>
      </c>
      <c r="U14" s="21">
        <f t="shared" si="7"/>
        <v>0</v>
      </c>
      <c r="V14" s="21">
        <f t="shared" si="7"/>
        <v>1.4</v>
      </c>
      <c r="W14" s="21">
        <f t="shared" si="7"/>
        <v>0.2</v>
      </c>
      <c r="X14" s="21">
        <f t="shared" si="7"/>
        <v>1</v>
      </c>
      <c r="Y14" s="21">
        <f t="shared" si="7"/>
        <v>1</v>
      </c>
      <c r="Z14" s="21">
        <f t="shared" si="7"/>
        <v>1</v>
      </c>
      <c r="AA14" s="21">
        <f t="shared" si="7"/>
        <v>1</v>
      </c>
      <c r="AB14" s="21">
        <f t="shared" si="7"/>
        <v>1</v>
      </c>
      <c r="AC14" s="22"/>
      <c r="AD14" s="22"/>
      <c r="AE14" s="21"/>
      <c r="AF14" s="49">
        <f t="shared" si="7"/>
        <v>17.54</v>
      </c>
      <c r="AG14" s="49">
        <f t="shared" si="7"/>
        <v>12.639999999999999</v>
      </c>
      <c r="AH14" s="49">
        <f t="shared" si="7"/>
        <v>0.3</v>
      </c>
      <c r="AI14" s="49">
        <f t="shared" si="7"/>
        <v>15.12</v>
      </c>
      <c r="AJ14" s="23"/>
      <c r="AK14" s="23"/>
      <c r="AL14" s="23"/>
      <c r="AM14" s="49">
        <f t="shared" ref="AM14:AN14" si="8">AVERAGE(AM9:AM13)</f>
        <v>33.887999999999998</v>
      </c>
      <c r="AN14" s="21">
        <f t="shared" si="8"/>
        <v>70.8</v>
      </c>
    </row>
    <row r="15" spans="1:40" ht="48" x14ac:dyDescent="0.15">
      <c r="A15" s="2" t="s">
        <v>99</v>
      </c>
      <c r="B15" s="2" t="s">
        <v>105</v>
      </c>
      <c r="C15" s="2" t="s">
        <v>64</v>
      </c>
      <c r="D15" s="44" t="s">
        <v>65</v>
      </c>
      <c r="E15" s="44" t="s">
        <v>0</v>
      </c>
      <c r="F15" s="44" t="s">
        <v>1</v>
      </c>
      <c r="G15" s="52" t="s">
        <v>2</v>
      </c>
      <c r="H15" s="3" t="s">
        <v>3</v>
      </c>
      <c r="I15" s="2" t="s">
        <v>106</v>
      </c>
      <c r="J15" s="2" t="s">
        <v>4</v>
      </c>
      <c r="K15" s="2" t="s">
        <v>107</v>
      </c>
      <c r="L15" s="2" t="s">
        <v>108</v>
      </c>
      <c r="M15" s="2" t="s">
        <v>109</v>
      </c>
      <c r="N15" s="2" t="s">
        <v>110</v>
      </c>
      <c r="O15" s="2" t="s">
        <v>111</v>
      </c>
      <c r="P15" s="44" t="s">
        <v>112</v>
      </c>
      <c r="Q15" s="44" t="s">
        <v>113</v>
      </c>
      <c r="R15" s="2" t="s">
        <v>114</v>
      </c>
      <c r="S15" s="2" t="s">
        <v>5</v>
      </c>
      <c r="T15" s="2" t="s">
        <v>115</v>
      </c>
      <c r="U15" s="2" t="s">
        <v>116</v>
      </c>
      <c r="V15" s="2" t="s">
        <v>117</v>
      </c>
      <c r="W15" s="2" t="s">
        <v>77</v>
      </c>
      <c r="X15" s="2" t="s">
        <v>118</v>
      </c>
      <c r="Y15" s="2" t="s">
        <v>79</v>
      </c>
      <c r="Z15" s="2" t="s">
        <v>6</v>
      </c>
      <c r="AA15" s="2" t="s">
        <v>119</v>
      </c>
      <c r="AB15" s="2" t="s">
        <v>7</v>
      </c>
      <c r="AC15" s="2" t="s">
        <v>8</v>
      </c>
      <c r="AD15" s="2" t="s">
        <v>9</v>
      </c>
      <c r="AE15" s="2" t="s">
        <v>10</v>
      </c>
      <c r="AF15" s="44" t="s">
        <v>120</v>
      </c>
      <c r="AG15" s="44" t="s">
        <v>121</v>
      </c>
      <c r="AH15" s="44" t="s">
        <v>122</v>
      </c>
      <c r="AI15" s="44" t="s">
        <v>11</v>
      </c>
      <c r="AJ15" s="2" t="s">
        <v>87</v>
      </c>
      <c r="AK15" s="2" t="s">
        <v>88</v>
      </c>
      <c r="AL15" s="2" t="s">
        <v>89</v>
      </c>
      <c r="AM15" s="44" t="s">
        <v>12</v>
      </c>
      <c r="AN15" s="2" t="s">
        <v>13</v>
      </c>
    </row>
    <row r="16" spans="1:40" ht="15" thickBot="1" x14ac:dyDescent="0.2">
      <c r="A16" s="7" t="s">
        <v>102</v>
      </c>
      <c r="B16" s="8" t="s">
        <v>14</v>
      </c>
      <c r="C16" s="11" t="s">
        <v>152</v>
      </c>
      <c r="D16" s="51">
        <v>10.1</v>
      </c>
      <c r="E16" s="51">
        <v>22.5</v>
      </c>
      <c r="F16" s="51">
        <v>505.2</v>
      </c>
      <c r="G16" s="53">
        <v>11.2</v>
      </c>
      <c r="H16" s="11">
        <v>2</v>
      </c>
      <c r="I16" s="12">
        <f t="shared" si="0"/>
        <v>4.4707964601769907</v>
      </c>
      <c r="J16" s="13">
        <v>43552</v>
      </c>
      <c r="K16" s="13">
        <v>43560</v>
      </c>
      <c r="L16" s="13">
        <v>43627</v>
      </c>
      <c r="M16" s="13">
        <v>43632</v>
      </c>
      <c r="N16" s="13">
        <v>43673</v>
      </c>
      <c r="O16" s="8">
        <v>113</v>
      </c>
      <c r="P16" s="45">
        <v>256</v>
      </c>
      <c r="Q16" s="46">
        <v>105</v>
      </c>
      <c r="R16" s="10">
        <v>0</v>
      </c>
      <c r="S16" s="10">
        <v>0</v>
      </c>
      <c r="T16" s="10">
        <v>0</v>
      </c>
      <c r="U16" s="10">
        <v>0</v>
      </c>
      <c r="V16" s="10">
        <v>3</v>
      </c>
      <c r="W16" s="10">
        <v>0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4" t="s">
        <v>15</v>
      </c>
      <c r="AD16" s="14" t="s">
        <v>16</v>
      </c>
      <c r="AE16" s="14" t="s">
        <v>17</v>
      </c>
      <c r="AF16" s="45">
        <v>20.6</v>
      </c>
      <c r="AG16" s="45">
        <v>5.8</v>
      </c>
      <c r="AH16" s="46">
        <v>0</v>
      </c>
      <c r="AI16" s="45">
        <v>15.6</v>
      </c>
      <c r="AJ16" s="14" t="s">
        <v>42</v>
      </c>
      <c r="AK16" s="14" t="s">
        <v>19</v>
      </c>
      <c r="AL16" s="14" t="s">
        <v>20</v>
      </c>
      <c r="AM16" s="45">
        <v>33.5</v>
      </c>
      <c r="AN16" s="10">
        <v>72</v>
      </c>
    </row>
    <row r="17" spans="1:40" ht="15" thickBot="1" x14ac:dyDescent="0.2">
      <c r="A17" s="7" t="s">
        <v>102</v>
      </c>
      <c r="B17" s="8" t="s">
        <v>21</v>
      </c>
      <c r="C17" s="11" t="s">
        <v>152</v>
      </c>
      <c r="D17" s="51">
        <v>9.76</v>
      </c>
      <c r="E17" s="51">
        <v>11.1</v>
      </c>
      <c r="F17" s="51">
        <v>560.5</v>
      </c>
      <c r="G17" s="53">
        <v>-2.78</v>
      </c>
      <c r="H17" s="11">
        <v>6</v>
      </c>
      <c r="I17" s="12">
        <f t="shared" si="0"/>
        <v>4.37890625</v>
      </c>
      <c r="J17" s="13">
        <v>43549</v>
      </c>
      <c r="K17" s="13">
        <v>43561</v>
      </c>
      <c r="L17" s="13">
        <v>43637</v>
      </c>
      <c r="M17" s="13">
        <v>43639</v>
      </c>
      <c r="N17" s="13">
        <v>43689</v>
      </c>
      <c r="O17" s="14">
        <v>128</v>
      </c>
      <c r="P17" s="45">
        <v>304</v>
      </c>
      <c r="Q17" s="46">
        <v>133.30000000000001</v>
      </c>
      <c r="R17" s="10">
        <v>0</v>
      </c>
      <c r="S17" s="10">
        <v>0</v>
      </c>
      <c r="T17" s="10">
        <v>0</v>
      </c>
      <c r="U17" s="10">
        <v>0</v>
      </c>
      <c r="V17" s="10">
        <v>1</v>
      </c>
      <c r="W17" s="10">
        <v>0</v>
      </c>
      <c r="X17" s="10">
        <v>3</v>
      </c>
      <c r="Y17" s="10">
        <v>1</v>
      </c>
      <c r="Z17" s="10">
        <v>1</v>
      </c>
      <c r="AA17" s="10">
        <v>1</v>
      </c>
      <c r="AB17" s="10">
        <v>1</v>
      </c>
      <c r="AC17" s="14" t="s">
        <v>22</v>
      </c>
      <c r="AD17" s="14" t="s">
        <v>46</v>
      </c>
      <c r="AE17" s="14" t="s">
        <v>24</v>
      </c>
      <c r="AF17" s="45">
        <v>16.899999999999999</v>
      </c>
      <c r="AG17" s="45">
        <v>4.5999999999999996</v>
      </c>
      <c r="AH17" s="46">
        <v>1.1000000000000001</v>
      </c>
      <c r="AI17" s="45">
        <v>15.8</v>
      </c>
      <c r="AJ17" s="14" t="s">
        <v>42</v>
      </c>
      <c r="AK17" s="14" t="s">
        <v>43</v>
      </c>
      <c r="AL17" s="14" t="s">
        <v>20</v>
      </c>
      <c r="AM17" s="45">
        <v>31.9</v>
      </c>
      <c r="AN17" s="10">
        <v>72</v>
      </c>
    </row>
    <row r="18" spans="1:40" ht="15" thickBot="1" x14ac:dyDescent="0.2">
      <c r="A18" s="7" t="s">
        <v>102</v>
      </c>
      <c r="B18" s="8" t="s">
        <v>27</v>
      </c>
      <c r="C18" s="11" t="s">
        <v>152</v>
      </c>
      <c r="D18" s="51">
        <v>9.6300000000000008</v>
      </c>
      <c r="E18" s="51">
        <v>12.8</v>
      </c>
      <c r="F18" s="51">
        <v>542.5</v>
      </c>
      <c r="G18" s="53">
        <v>10.09</v>
      </c>
      <c r="H18" s="11">
        <v>3</v>
      </c>
      <c r="I18" s="12">
        <f t="shared" si="0"/>
        <v>4.5974576271186445</v>
      </c>
      <c r="J18" s="13">
        <v>43564</v>
      </c>
      <c r="K18" s="13">
        <v>43573</v>
      </c>
      <c r="L18" s="13">
        <v>43640</v>
      </c>
      <c r="M18" s="13">
        <v>43643</v>
      </c>
      <c r="N18" s="13">
        <v>43691</v>
      </c>
      <c r="O18" s="14">
        <v>118</v>
      </c>
      <c r="P18" s="45">
        <v>271</v>
      </c>
      <c r="Q18" s="46">
        <v>102</v>
      </c>
      <c r="R18" s="10">
        <v>0</v>
      </c>
      <c r="S18" s="10">
        <v>0</v>
      </c>
      <c r="T18" s="10">
        <v>0</v>
      </c>
      <c r="U18" s="10">
        <v>0</v>
      </c>
      <c r="V18" s="10">
        <v>3</v>
      </c>
      <c r="W18" s="10">
        <v>0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4" t="s">
        <v>22</v>
      </c>
      <c r="AD18" s="14" t="s">
        <v>50</v>
      </c>
      <c r="AE18" s="14" t="s">
        <v>28</v>
      </c>
      <c r="AF18" s="45">
        <v>19.100000000000001</v>
      </c>
      <c r="AG18" s="45">
        <v>5</v>
      </c>
      <c r="AH18" s="46">
        <v>0.3</v>
      </c>
      <c r="AI18" s="45">
        <v>17.600000000000001</v>
      </c>
      <c r="AJ18" s="14" t="s">
        <v>47</v>
      </c>
      <c r="AK18" s="14" t="s">
        <v>19</v>
      </c>
      <c r="AL18" s="14" t="s">
        <v>35</v>
      </c>
      <c r="AM18" s="45">
        <v>32.700000000000003</v>
      </c>
      <c r="AN18" s="10">
        <v>72</v>
      </c>
    </row>
    <row r="19" spans="1:40" ht="15" thickBot="1" x14ac:dyDescent="0.2">
      <c r="A19" s="7" t="s">
        <v>102</v>
      </c>
      <c r="B19" s="8" t="s">
        <v>32</v>
      </c>
      <c r="C19" s="11" t="s">
        <v>152</v>
      </c>
      <c r="D19" s="51">
        <v>7.6199999999999992</v>
      </c>
      <c r="E19" s="51">
        <v>13.5</v>
      </c>
      <c r="F19" s="51">
        <v>430.1</v>
      </c>
      <c r="G19" s="53">
        <v>-9.4</v>
      </c>
      <c r="H19" s="11">
        <v>5</v>
      </c>
      <c r="I19" s="12">
        <f t="shared" si="0"/>
        <v>3.5254098360655739</v>
      </c>
      <c r="J19" s="13">
        <v>43550</v>
      </c>
      <c r="K19" s="13">
        <v>43561</v>
      </c>
      <c r="L19" s="13">
        <v>43630</v>
      </c>
      <c r="M19" s="13">
        <v>43633</v>
      </c>
      <c r="N19" s="13">
        <v>43682</v>
      </c>
      <c r="O19" s="14">
        <v>122</v>
      </c>
      <c r="P19" s="45">
        <v>261</v>
      </c>
      <c r="Q19" s="46">
        <v>96</v>
      </c>
      <c r="R19" s="10">
        <v>1.7</v>
      </c>
      <c r="S19" s="10">
        <v>0</v>
      </c>
      <c r="T19" s="10">
        <v>0</v>
      </c>
      <c r="U19" s="10">
        <v>0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8" t="s">
        <v>33</v>
      </c>
      <c r="AD19" s="14" t="s">
        <v>23</v>
      </c>
      <c r="AE19" s="14" t="s">
        <v>17</v>
      </c>
      <c r="AF19" s="45">
        <v>19.8</v>
      </c>
      <c r="AG19" s="45">
        <v>45.6</v>
      </c>
      <c r="AH19" s="46">
        <v>1.8</v>
      </c>
      <c r="AI19" s="45">
        <v>13.8</v>
      </c>
      <c r="AJ19" s="14" t="s">
        <v>47</v>
      </c>
      <c r="AK19" s="14" t="s">
        <v>45</v>
      </c>
      <c r="AL19" s="14" t="s">
        <v>35</v>
      </c>
      <c r="AM19" s="45">
        <v>34.04</v>
      </c>
      <c r="AN19" s="10">
        <v>70</v>
      </c>
    </row>
    <row r="20" spans="1:40" ht="15" thickBot="1" x14ac:dyDescent="0.2">
      <c r="A20" s="7" t="s">
        <v>102</v>
      </c>
      <c r="B20" s="8" t="s">
        <v>36</v>
      </c>
      <c r="C20" s="11" t="s">
        <v>152</v>
      </c>
      <c r="D20" s="51">
        <v>8.6999999999999993</v>
      </c>
      <c r="E20" s="51">
        <v>11</v>
      </c>
      <c r="F20" s="51">
        <v>483.58</v>
      </c>
      <c r="G20" s="53">
        <v>5.07</v>
      </c>
      <c r="H20" s="11">
        <v>4</v>
      </c>
      <c r="I20" s="12">
        <f t="shared" si="0"/>
        <v>4.2794690265486723</v>
      </c>
      <c r="J20" s="13">
        <v>43551</v>
      </c>
      <c r="K20" s="13">
        <v>43567</v>
      </c>
      <c r="L20" s="13">
        <v>43639</v>
      </c>
      <c r="M20" s="13">
        <v>43640</v>
      </c>
      <c r="N20" s="13">
        <v>43680</v>
      </c>
      <c r="O20" s="14">
        <v>113</v>
      </c>
      <c r="P20" s="45">
        <v>296</v>
      </c>
      <c r="Q20" s="45">
        <v>114</v>
      </c>
      <c r="R20" s="16">
        <v>0</v>
      </c>
      <c r="S20" s="16">
        <v>0</v>
      </c>
      <c r="T20" s="16">
        <v>0</v>
      </c>
      <c r="U20" s="16">
        <v>0</v>
      </c>
      <c r="V20" s="16">
        <v>1</v>
      </c>
      <c r="W20" s="10">
        <v>0</v>
      </c>
      <c r="X20" s="16">
        <v>1</v>
      </c>
      <c r="Y20" s="10">
        <v>1</v>
      </c>
      <c r="Z20" s="10">
        <v>1</v>
      </c>
      <c r="AA20" s="16">
        <v>1</v>
      </c>
      <c r="AB20" s="16">
        <v>1</v>
      </c>
      <c r="AC20" s="14" t="s">
        <v>22</v>
      </c>
      <c r="AD20" s="14" t="s">
        <v>46</v>
      </c>
      <c r="AE20" s="14" t="s">
        <v>17</v>
      </c>
      <c r="AF20" s="45">
        <v>21.5</v>
      </c>
      <c r="AG20" s="45">
        <v>5.2</v>
      </c>
      <c r="AH20" s="45">
        <v>0.5</v>
      </c>
      <c r="AI20" s="46">
        <v>18.399999999999999</v>
      </c>
      <c r="AJ20" s="14" t="s">
        <v>42</v>
      </c>
      <c r="AK20" s="14" t="s">
        <v>19</v>
      </c>
      <c r="AL20" s="14" t="s">
        <v>20</v>
      </c>
      <c r="AM20" s="45">
        <v>36</v>
      </c>
      <c r="AN20" s="10">
        <v>72</v>
      </c>
    </row>
    <row r="21" spans="1:40" ht="15" thickBot="1" x14ac:dyDescent="0.2">
      <c r="A21" s="7" t="s">
        <v>102</v>
      </c>
      <c r="B21" s="17" t="s">
        <v>38</v>
      </c>
      <c r="C21" s="11" t="s">
        <v>152</v>
      </c>
      <c r="D21" s="49">
        <f>AVERAGE(D16:D20)</f>
        <v>9.1620000000000008</v>
      </c>
      <c r="E21" s="49">
        <f>AVERAGE(E16:E20)</f>
        <v>14.180000000000001</v>
      </c>
      <c r="F21" s="49">
        <f t="shared" ref="F21:G21" si="9">AVERAGE(F16:F20)</f>
        <v>504.37600000000003</v>
      </c>
      <c r="G21" s="19">
        <f t="shared" si="9"/>
        <v>2.8359999999999994</v>
      </c>
      <c r="H21" s="19"/>
      <c r="I21" s="18">
        <f t="shared" ref="I21" si="10">AVERAGE(I16:I20)</f>
        <v>4.2504078399819765</v>
      </c>
      <c r="J21" s="20"/>
      <c r="K21" s="20"/>
      <c r="L21" s="20"/>
      <c r="M21" s="20"/>
      <c r="N21" s="20"/>
      <c r="O21" s="21">
        <f t="shared" ref="O21:AI21" si="11">AVERAGE(O16:O20)</f>
        <v>118.8</v>
      </c>
      <c r="P21" s="49">
        <f>AVERAGE(P16:P20)</f>
        <v>277.60000000000002</v>
      </c>
      <c r="Q21" s="49">
        <f>AVERAGE(Q16:Q20)</f>
        <v>110.05999999999999</v>
      </c>
      <c r="R21" s="21">
        <f t="shared" si="11"/>
        <v>0.33999999999999997</v>
      </c>
      <c r="S21" s="21">
        <f t="shared" si="11"/>
        <v>0</v>
      </c>
      <c r="T21" s="21">
        <f t="shared" si="11"/>
        <v>0</v>
      </c>
      <c r="U21" s="21">
        <f t="shared" si="11"/>
        <v>0</v>
      </c>
      <c r="V21" s="21">
        <f t="shared" si="11"/>
        <v>1.8</v>
      </c>
      <c r="W21" s="21">
        <f t="shared" si="11"/>
        <v>0.2</v>
      </c>
      <c r="X21" s="21">
        <f t="shared" si="11"/>
        <v>1.4</v>
      </c>
      <c r="Y21" s="21">
        <f t="shared" si="11"/>
        <v>1</v>
      </c>
      <c r="Z21" s="21">
        <f t="shared" si="11"/>
        <v>1</v>
      </c>
      <c r="AA21" s="21">
        <f t="shared" si="11"/>
        <v>1</v>
      </c>
      <c r="AB21" s="21">
        <f t="shared" si="11"/>
        <v>1</v>
      </c>
      <c r="AC21" s="22"/>
      <c r="AD21" s="22"/>
      <c r="AE21" s="21"/>
      <c r="AF21" s="49">
        <f t="shared" si="11"/>
        <v>19.580000000000002</v>
      </c>
      <c r="AG21" s="49">
        <f t="shared" si="11"/>
        <v>13.24</v>
      </c>
      <c r="AH21" s="49">
        <f t="shared" si="11"/>
        <v>0.74</v>
      </c>
      <c r="AI21" s="49">
        <f t="shared" si="11"/>
        <v>16.239999999999998</v>
      </c>
      <c r="AJ21" s="23"/>
      <c r="AK21" s="23"/>
      <c r="AL21" s="23"/>
      <c r="AM21" s="49">
        <f t="shared" ref="AM21:AN21" si="12">AVERAGE(AM16:AM20)</f>
        <v>33.628</v>
      </c>
      <c r="AN21" s="21">
        <f t="shared" si="12"/>
        <v>71.599999999999994</v>
      </c>
    </row>
    <row r="22" spans="1:40" ht="48" x14ac:dyDescent="0.15">
      <c r="A22" s="2" t="s">
        <v>99</v>
      </c>
      <c r="B22" s="2" t="s">
        <v>105</v>
      </c>
      <c r="C22" s="2" t="s">
        <v>64</v>
      </c>
      <c r="D22" s="44" t="s">
        <v>65</v>
      </c>
      <c r="E22" s="44" t="s">
        <v>0</v>
      </c>
      <c r="F22" s="44" t="s">
        <v>1</v>
      </c>
      <c r="G22" s="52" t="s">
        <v>2</v>
      </c>
      <c r="H22" s="3" t="s">
        <v>3</v>
      </c>
      <c r="I22" s="2" t="s">
        <v>106</v>
      </c>
      <c r="J22" s="2" t="s">
        <v>4</v>
      </c>
      <c r="K22" s="2" t="s">
        <v>107</v>
      </c>
      <c r="L22" s="2" t="s">
        <v>108</v>
      </c>
      <c r="M22" s="2" t="s">
        <v>109</v>
      </c>
      <c r="N22" s="2" t="s">
        <v>110</v>
      </c>
      <c r="O22" s="2" t="s">
        <v>111</v>
      </c>
      <c r="P22" s="44" t="s">
        <v>112</v>
      </c>
      <c r="Q22" s="44" t="s">
        <v>113</v>
      </c>
      <c r="R22" s="2" t="s">
        <v>114</v>
      </c>
      <c r="S22" s="2" t="s">
        <v>5</v>
      </c>
      <c r="T22" s="2" t="s">
        <v>115</v>
      </c>
      <c r="U22" s="2" t="s">
        <v>116</v>
      </c>
      <c r="V22" s="2" t="s">
        <v>117</v>
      </c>
      <c r="W22" s="2" t="s">
        <v>77</v>
      </c>
      <c r="X22" s="2" t="s">
        <v>118</v>
      </c>
      <c r="Y22" s="2" t="s">
        <v>79</v>
      </c>
      <c r="Z22" s="2" t="s">
        <v>6</v>
      </c>
      <c r="AA22" s="2" t="s">
        <v>119</v>
      </c>
      <c r="AB22" s="2" t="s">
        <v>7</v>
      </c>
      <c r="AC22" s="2" t="s">
        <v>8</v>
      </c>
      <c r="AD22" s="2" t="s">
        <v>9</v>
      </c>
      <c r="AE22" s="2" t="s">
        <v>10</v>
      </c>
      <c r="AF22" s="44" t="s">
        <v>120</v>
      </c>
      <c r="AG22" s="44" t="s">
        <v>121</v>
      </c>
      <c r="AH22" s="44" t="s">
        <v>122</v>
      </c>
      <c r="AI22" s="44" t="s">
        <v>11</v>
      </c>
      <c r="AJ22" s="2" t="s">
        <v>87</v>
      </c>
      <c r="AK22" s="2" t="s">
        <v>88</v>
      </c>
      <c r="AL22" s="2" t="s">
        <v>89</v>
      </c>
      <c r="AM22" s="44" t="s">
        <v>12</v>
      </c>
      <c r="AN22" s="2" t="s">
        <v>13</v>
      </c>
    </row>
    <row r="23" spans="1:40" ht="15" thickBot="1" x14ac:dyDescent="0.2">
      <c r="A23" s="7" t="s">
        <v>103</v>
      </c>
      <c r="B23" s="8" t="s">
        <v>14</v>
      </c>
      <c r="C23" s="11" t="s">
        <v>153</v>
      </c>
      <c r="D23" s="51">
        <v>10.15</v>
      </c>
      <c r="E23" s="51">
        <v>21.4</v>
      </c>
      <c r="F23" s="51">
        <v>515.1</v>
      </c>
      <c r="G23" s="53">
        <v>13.4</v>
      </c>
      <c r="H23" s="11">
        <v>1</v>
      </c>
      <c r="I23" s="12">
        <f t="shared" si="0"/>
        <v>4.7694444444444448</v>
      </c>
      <c r="J23" s="13">
        <v>43552</v>
      </c>
      <c r="K23" s="13">
        <v>43560</v>
      </c>
      <c r="L23" s="13">
        <v>43624</v>
      </c>
      <c r="M23" s="13">
        <v>43627</v>
      </c>
      <c r="N23" s="13">
        <v>43668</v>
      </c>
      <c r="O23" s="8">
        <v>108</v>
      </c>
      <c r="P23" s="45">
        <v>214</v>
      </c>
      <c r="Q23" s="46">
        <v>79</v>
      </c>
      <c r="R23" s="10">
        <v>0</v>
      </c>
      <c r="S23" s="10">
        <v>0</v>
      </c>
      <c r="T23" s="10">
        <v>0</v>
      </c>
      <c r="U23" s="10">
        <v>0</v>
      </c>
      <c r="V23" s="10">
        <v>7</v>
      </c>
      <c r="W23" s="10">
        <v>0</v>
      </c>
      <c r="X23" s="10">
        <v>3</v>
      </c>
      <c r="Y23" s="10">
        <v>1</v>
      </c>
      <c r="Z23" s="10">
        <v>1</v>
      </c>
      <c r="AA23" s="10">
        <v>1</v>
      </c>
      <c r="AB23" s="10">
        <v>1</v>
      </c>
      <c r="AC23" s="14" t="s">
        <v>15</v>
      </c>
      <c r="AD23" s="14" t="s">
        <v>16</v>
      </c>
      <c r="AE23" s="14" t="s">
        <v>48</v>
      </c>
      <c r="AF23" s="45">
        <v>15.4</v>
      </c>
      <c r="AG23" s="45">
        <v>5.7</v>
      </c>
      <c r="AH23" s="46">
        <v>0.2</v>
      </c>
      <c r="AI23" s="45">
        <v>15</v>
      </c>
      <c r="AJ23" s="14" t="s">
        <v>25</v>
      </c>
      <c r="AK23" s="14" t="s">
        <v>49</v>
      </c>
      <c r="AL23" s="14" t="s">
        <v>20</v>
      </c>
      <c r="AM23" s="45">
        <v>30.9</v>
      </c>
      <c r="AN23" s="10">
        <v>72</v>
      </c>
    </row>
    <row r="24" spans="1:40" ht="15" thickBot="1" x14ac:dyDescent="0.2">
      <c r="A24" s="7" t="s">
        <v>103</v>
      </c>
      <c r="B24" s="8" t="s">
        <v>21</v>
      </c>
      <c r="C24" s="11" t="s">
        <v>153</v>
      </c>
      <c r="D24" s="51">
        <v>11.95</v>
      </c>
      <c r="E24" s="51">
        <v>11.2</v>
      </c>
      <c r="F24" s="51">
        <v>685.5</v>
      </c>
      <c r="G24" s="53">
        <v>18.91</v>
      </c>
      <c r="H24" s="11">
        <v>1</v>
      </c>
      <c r="I24" s="12">
        <f t="shared" si="0"/>
        <v>5.6652892561983474</v>
      </c>
      <c r="J24" s="13">
        <v>43549</v>
      </c>
      <c r="K24" s="13">
        <v>43562</v>
      </c>
      <c r="L24" s="13">
        <v>43632</v>
      </c>
      <c r="M24" s="13">
        <v>43634</v>
      </c>
      <c r="N24" s="13">
        <v>43683</v>
      </c>
      <c r="O24" s="14">
        <v>121</v>
      </c>
      <c r="P24" s="45">
        <v>280</v>
      </c>
      <c r="Q24" s="46">
        <v>115.1</v>
      </c>
      <c r="R24" s="10">
        <v>0</v>
      </c>
      <c r="S24" s="10">
        <v>0</v>
      </c>
      <c r="T24" s="10">
        <v>0</v>
      </c>
      <c r="U24" s="10">
        <v>0</v>
      </c>
      <c r="V24" s="10">
        <v>1</v>
      </c>
      <c r="W24" s="10">
        <v>0</v>
      </c>
      <c r="X24" s="10">
        <v>3</v>
      </c>
      <c r="Y24" s="10">
        <v>1</v>
      </c>
      <c r="Z24" s="10">
        <v>1</v>
      </c>
      <c r="AA24" s="10">
        <v>1</v>
      </c>
      <c r="AB24" s="10">
        <v>1</v>
      </c>
      <c r="AC24" s="14" t="s">
        <v>22</v>
      </c>
      <c r="AD24" s="14" t="s">
        <v>23</v>
      </c>
      <c r="AE24" s="14" t="s">
        <v>24</v>
      </c>
      <c r="AF24" s="45">
        <v>17.3</v>
      </c>
      <c r="AG24" s="45">
        <v>4.7</v>
      </c>
      <c r="AH24" s="46">
        <v>2.2000000000000002</v>
      </c>
      <c r="AI24" s="45">
        <v>14.8</v>
      </c>
      <c r="AJ24" s="14" t="s">
        <v>25</v>
      </c>
      <c r="AK24" s="14" t="s">
        <v>26</v>
      </c>
      <c r="AL24" s="14" t="s">
        <v>20</v>
      </c>
      <c r="AM24" s="45">
        <v>32.5</v>
      </c>
      <c r="AN24" s="10">
        <v>72</v>
      </c>
    </row>
    <row r="25" spans="1:40" ht="15" thickBot="1" x14ac:dyDescent="0.2">
      <c r="A25" s="7" t="s">
        <v>103</v>
      </c>
      <c r="B25" s="8" t="s">
        <v>27</v>
      </c>
      <c r="C25" s="11" t="s">
        <v>153</v>
      </c>
      <c r="D25" s="51">
        <v>9.01</v>
      </c>
      <c r="E25" s="51">
        <v>13.4</v>
      </c>
      <c r="F25" s="51">
        <v>500.8</v>
      </c>
      <c r="G25" s="53">
        <v>1.62</v>
      </c>
      <c r="H25" s="11">
        <v>6</v>
      </c>
      <c r="I25" s="12">
        <f t="shared" si="0"/>
        <v>4.2440677966101692</v>
      </c>
      <c r="J25" s="13">
        <v>43564</v>
      </c>
      <c r="K25" s="13">
        <v>43573</v>
      </c>
      <c r="L25" s="13">
        <v>43638</v>
      </c>
      <c r="M25" s="13">
        <v>43641</v>
      </c>
      <c r="N25" s="13">
        <v>43691</v>
      </c>
      <c r="O25" s="14">
        <v>118</v>
      </c>
      <c r="P25" s="45">
        <v>263</v>
      </c>
      <c r="Q25" s="46">
        <v>109</v>
      </c>
      <c r="R25" s="10">
        <v>0</v>
      </c>
      <c r="S25" s="10">
        <v>0</v>
      </c>
      <c r="T25" s="10">
        <v>0</v>
      </c>
      <c r="U25" s="10">
        <v>0</v>
      </c>
      <c r="V25" s="10">
        <v>3</v>
      </c>
      <c r="W25" s="10">
        <v>0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4" t="s">
        <v>22</v>
      </c>
      <c r="AD25" s="14" t="s">
        <v>50</v>
      </c>
      <c r="AE25" s="14" t="s">
        <v>51</v>
      </c>
      <c r="AF25" s="45">
        <v>17.8</v>
      </c>
      <c r="AG25" s="45">
        <v>4.9000000000000004</v>
      </c>
      <c r="AH25" s="46">
        <v>2</v>
      </c>
      <c r="AI25" s="45">
        <v>15.8</v>
      </c>
      <c r="AJ25" s="14" t="s">
        <v>34</v>
      </c>
      <c r="AK25" s="14" t="s">
        <v>19</v>
      </c>
      <c r="AL25" s="14" t="s">
        <v>52</v>
      </c>
      <c r="AM25" s="45">
        <v>30.5</v>
      </c>
      <c r="AN25" s="10">
        <v>72</v>
      </c>
    </row>
    <row r="26" spans="1:40" ht="15" thickBot="1" x14ac:dyDescent="0.2">
      <c r="A26" s="7" t="s">
        <v>103</v>
      </c>
      <c r="B26" s="8" t="s">
        <v>32</v>
      </c>
      <c r="C26" s="11" t="s">
        <v>153</v>
      </c>
      <c r="D26" s="51">
        <v>7.8599999999999994</v>
      </c>
      <c r="E26" s="51">
        <v>14</v>
      </c>
      <c r="F26" s="51">
        <v>441.1</v>
      </c>
      <c r="G26" s="53">
        <v>-7</v>
      </c>
      <c r="H26" s="11">
        <v>4</v>
      </c>
      <c r="I26" s="12">
        <f t="shared" si="0"/>
        <v>3.7381355932203393</v>
      </c>
      <c r="J26" s="13">
        <v>43550</v>
      </c>
      <c r="K26" s="13">
        <v>43562</v>
      </c>
      <c r="L26" s="13">
        <v>43628</v>
      </c>
      <c r="M26" s="13">
        <v>43630</v>
      </c>
      <c r="N26" s="13">
        <v>43679</v>
      </c>
      <c r="O26" s="14">
        <v>118</v>
      </c>
      <c r="P26" s="45">
        <v>229</v>
      </c>
      <c r="Q26" s="46">
        <v>76</v>
      </c>
      <c r="R26" s="10">
        <v>1.7</v>
      </c>
      <c r="S26" s="10">
        <v>0</v>
      </c>
      <c r="T26" s="10">
        <v>0</v>
      </c>
      <c r="U26" s="10">
        <v>0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8" t="s">
        <v>33</v>
      </c>
      <c r="AD26" s="14" t="s">
        <v>23</v>
      </c>
      <c r="AE26" s="14" t="s">
        <v>48</v>
      </c>
      <c r="AF26" s="45">
        <v>17.5</v>
      </c>
      <c r="AG26" s="45">
        <v>46.5</v>
      </c>
      <c r="AH26" s="46">
        <v>1.8</v>
      </c>
      <c r="AI26" s="45">
        <v>14.4</v>
      </c>
      <c r="AJ26" s="14" t="s">
        <v>34</v>
      </c>
      <c r="AK26" s="14" t="s">
        <v>19</v>
      </c>
      <c r="AL26" s="14" t="s">
        <v>35</v>
      </c>
      <c r="AM26" s="45">
        <v>30.44</v>
      </c>
      <c r="AN26" s="10">
        <v>71</v>
      </c>
    </row>
    <row r="27" spans="1:40" ht="15" thickBot="1" x14ac:dyDescent="0.2">
      <c r="A27" s="7" t="s">
        <v>103</v>
      </c>
      <c r="B27" s="8" t="s">
        <v>36</v>
      </c>
      <c r="C27" s="11" t="s">
        <v>153</v>
      </c>
      <c r="D27" s="51">
        <v>9.4079999999999995</v>
      </c>
      <c r="E27" s="51">
        <v>11</v>
      </c>
      <c r="F27" s="51">
        <v>523.04</v>
      </c>
      <c r="G27" s="53">
        <v>13.65</v>
      </c>
      <c r="H27" s="11">
        <v>1</v>
      </c>
      <c r="I27" s="12">
        <f t="shared" si="0"/>
        <v>4.5089655172413794</v>
      </c>
      <c r="J27" s="13">
        <v>43551</v>
      </c>
      <c r="K27" s="13">
        <v>43565</v>
      </c>
      <c r="L27" s="13">
        <v>43638</v>
      </c>
      <c r="M27" s="13">
        <v>43638</v>
      </c>
      <c r="N27" s="13">
        <v>43681</v>
      </c>
      <c r="O27" s="15">
        <v>116</v>
      </c>
      <c r="P27" s="45">
        <v>263</v>
      </c>
      <c r="Q27" s="45">
        <v>92</v>
      </c>
      <c r="R27" s="16">
        <v>0</v>
      </c>
      <c r="S27" s="16">
        <v>0</v>
      </c>
      <c r="T27" s="16">
        <v>0</v>
      </c>
      <c r="U27" s="16">
        <v>0</v>
      </c>
      <c r="V27" s="16">
        <v>1</v>
      </c>
      <c r="W27" s="10">
        <v>0</v>
      </c>
      <c r="X27" s="16">
        <v>3</v>
      </c>
      <c r="Y27" s="10">
        <v>1</v>
      </c>
      <c r="Z27" s="10">
        <v>1</v>
      </c>
      <c r="AA27" s="16">
        <v>5</v>
      </c>
      <c r="AB27" s="16">
        <v>1</v>
      </c>
      <c r="AC27" s="14" t="s">
        <v>22</v>
      </c>
      <c r="AD27" s="14" t="s">
        <v>23</v>
      </c>
      <c r="AE27" s="14" t="s">
        <v>17</v>
      </c>
      <c r="AF27" s="45">
        <v>20.2</v>
      </c>
      <c r="AG27" s="45">
        <v>5.0999999999999996</v>
      </c>
      <c r="AH27" s="45">
        <v>2.2000000000000002</v>
      </c>
      <c r="AI27" s="46">
        <v>16.399999999999999</v>
      </c>
      <c r="AJ27" s="14" t="s">
        <v>25</v>
      </c>
      <c r="AK27" s="14" t="s">
        <v>19</v>
      </c>
      <c r="AL27" s="14" t="s">
        <v>20</v>
      </c>
      <c r="AM27" s="45">
        <v>35</v>
      </c>
      <c r="AN27" s="10">
        <v>71</v>
      </c>
    </row>
    <row r="28" spans="1:40" ht="15" thickBot="1" x14ac:dyDescent="0.2">
      <c r="A28" s="7" t="s">
        <v>103</v>
      </c>
      <c r="B28" s="17" t="s">
        <v>38</v>
      </c>
      <c r="C28" s="11" t="s">
        <v>153</v>
      </c>
      <c r="D28" s="49">
        <f>AVERAGE(D23:D27)</f>
        <v>9.6755999999999993</v>
      </c>
      <c r="E28" s="49">
        <f>AVERAGE(E23:E27)</f>
        <v>14.2</v>
      </c>
      <c r="F28" s="49">
        <f t="shared" ref="F28:G28" si="13">AVERAGE(F23:F27)</f>
        <v>533.10799999999995</v>
      </c>
      <c r="G28" s="19">
        <f t="shared" si="13"/>
        <v>8.1159999999999997</v>
      </c>
      <c r="H28" s="19"/>
      <c r="I28" s="18">
        <f t="shared" ref="I28" si="14">AVERAGE(I23:I27)</f>
        <v>4.5851805215429362</v>
      </c>
      <c r="J28" s="20"/>
      <c r="K28" s="20"/>
      <c r="L28" s="20"/>
      <c r="M28" s="20"/>
      <c r="N28" s="20"/>
      <c r="O28" s="21">
        <f t="shared" ref="O28:AI28" si="15">AVERAGE(O23:O27)</f>
        <v>116.2</v>
      </c>
      <c r="P28" s="49">
        <f>AVERAGE(P23:P27)</f>
        <v>249.8</v>
      </c>
      <c r="Q28" s="49">
        <f>AVERAGE(Q23:Q27)</f>
        <v>94.22</v>
      </c>
      <c r="R28" s="21">
        <f t="shared" si="15"/>
        <v>0.33999999999999997</v>
      </c>
      <c r="S28" s="21">
        <f t="shared" si="15"/>
        <v>0</v>
      </c>
      <c r="T28" s="21">
        <f t="shared" si="15"/>
        <v>0</v>
      </c>
      <c r="U28" s="21">
        <f t="shared" si="15"/>
        <v>0</v>
      </c>
      <c r="V28" s="21">
        <f t="shared" si="15"/>
        <v>2.6</v>
      </c>
      <c r="W28" s="21">
        <f t="shared" si="15"/>
        <v>0.2</v>
      </c>
      <c r="X28" s="21">
        <f t="shared" si="15"/>
        <v>2.2000000000000002</v>
      </c>
      <c r="Y28" s="21">
        <f t="shared" si="15"/>
        <v>1</v>
      </c>
      <c r="Z28" s="21">
        <f t="shared" si="15"/>
        <v>1</v>
      </c>
      <c r="AA28" s="21">
        <f t="shared" si="15"/>
        <v>1.8</v>
      </c>
      <c r="AB28" s="21">
        <f t="shared" si="15"/>
        <v>1</v>
      </c>
      <c r="AC28" s="22"/>
      <c r="AD28" s="22"/>
      <c r="AE28" s="21"/>
      <c r="AF28" s="49">
        <f t="shared" si="15"/>
        <v>17.64</v>
      </c>
      <c r="AG28" s="49">
        <f t="shared" si="15"/>
        <v>13.379999999999999</v>
      </c>
      <c r="AH28" s="49">
        <f t="shared" si="15"/>
        <v>1.6800000000000002</v>
      </c>
      <c r="AI28" s="49">
        <f t="shared" si="15"/>
        <v>15.280000000000001</v>
      </c>
      <c r="AJ28" s="23"/>
      <c r="AK28" s="23"/>
      <c r="AL28" s="23"/>
      <c r="AM28" s="49">
        <f t="shared" ref="AM28:AN28" si="16">AVERAGE(AM23:AM27)</f>
        <v>31.868000000000002</v>
      </c>
      <c r="AN28" s="21">
        <f t="shared" si="16"/>
        <v>71.599999999999994</v>
      </c>
    </row>
    <row r="29" spans="1:40" ht="48" x14ac:dyDescent="0.15">
      <c r="A29" s="2" t="s">
        <v>99</v>
      </c>
      <c r="B29" s="2" t="s">
        <v>105</v>
      </c>
      <c r="C29" s="2" t="s">
        <v>64</v>
      </c>
      <c r="D29" s="44" t="s">
        <v>65</v>
      </c>
      <c r="E29" s="44" t="s">
        <v>0</v>
      </c>
      <c r="F29" s="44" t="s">
        <v>1</v>
      </c>
      <c r="G29" s="52" t="s">
        <v>2</v>
      </c>
      <c r="H29" s="3" t="s">
        <v>3</v>
      </c>
      <c r="I29" s="2" t="s">
        <v>106</v>
      </c>
      <c r="J29" s="2" t="s">
        <v>4</v>
      </c>
      <c r="K29" s="2" t="s">
        <v>107</v>
      </c>
      <c r="L29" s="2" t="s">
        <v>108</v>
      </c>
      <c r="M29" s="2" t="s">
        <v>109</v>
      </c>
      <c r="N29" s="2" t="s">
        <v>110</v>
      </c>
      <c r="O29" s="2" t="s">
        <v>111</v>
      </c>
      <c r="P29" s="44" t="s">
        <v>112</v>
      </c>
      <c r="Q29" s="44" t="s">
        <v>113</v>
      </c>
      <c r="R29" s="2" t="s">
        <v>114</v>
      </c>
      <c r="S29" s="2" t="s">
        <v>5</v>
      </c>
      <c r="T29" s="2" t="s">
        <v>115</v>
      </c>
      <c r="U29" s="2" t="s">
        <v>116</v>
      </c>
      <c r="V29" s="2" t="s">
        <v>117</v>
      </c>
      <c r="W29" s="2" t="s">
        <v>77</v>
      </c>
      <c r="X29" s="2" t="s">
        <v>118</v>
      </c>
      <c r="Y29" s="2" t="s">
        <v>79</v>
      </c>
      <c r="Z29" s="2" t="s">
        <v>6</v>
      </c>
      <c r="AA29" s="2" t="s">
        <v>119</v>
      </c>
      <c r="AB29" s="2" t="s">
        <v>7</v>
      </c>
      <c r="AC29" s="2" t="s">
        <v>8</v>
      </c>
      <c r="AD29" s="2" t="s">
        <v>9</v>
      </c>
      <c r="AE29" s="2" t="s">
        <v>10</v>
      </c>
      <c r="AF29" s="44" t="s">
        <v>120</v>
      </c>
      <c r="AG29" s="44" t="s">
        <v>121</v>
      </c>
      <c r="AH29" s="44" t="s">
        <v>122</v>
      </c>
      <c r="AI29" s="44" t="s">
        <v>11</v>
      </c>
      <c r="AJ29" s="2" t="s">
        <v>87</v>
      </c>
      <c r="AK29" s="2" t="s">
        <v>88</v>
      </c>
      <c r="AL29" s="2" t="s">
        <v>89</v>
      </c>
      <c r="AM29" s="44" t="s">
        <v>12</v>
      </c>
      <c r="AN29" s="2" t="s">
        <v>13</v>
      </c>
    </row>
    <row r="30" spans="1:40" ht="15" thickBot="1" x14ac:dyDescent="0.2">
      <c r="A30" s="7" t="s">
        <v>104</v>
      </c>
      <c r="B30" s="8" t="s">
        <v>14</v>
      </c>
      <c r="C30" s="9" t="s">
        <v>154</v>
      </c>
      <c r="D30" s="51">
        <v>9.66</v>
      </c>
      <c r="E30" s="51">
        <v>24.5</v>
      </c>
      <c r="F30" s="51">
        <v>470.5</v>
      </c>
      <c r="G30" s="53">
        <v>3.6</v>
      </c>
      <c r="H30" s="11">
        <v>3</v>
      </c>
      <c r="I30" s="12">
        <f t="shared" si="0"/>
        <v>4.3165137614678901</v>
      </c>
      <c r="J30" s="13">
        <v>43552</v>
      </c>
      <c r="K30" s="13">
        <v>43561</v>
      </c>
      <c r="L30" s="13">
        <v>43626</v>
      </c>
      <c r="M30" s="13">
        <v>43629</v>
      </c>
      <c r="N30" s="13">
        <v>43670</v>
      </c>
      <c r="O30" s="10">
        <v>109</v>
      </c>
      <c r="P30" s="45">
        <v>234</v>
      </c>
      <c r="Q30" s="46">
        <v>102</v>
      </c>
      <c r="R30" s="10">
        <v>0</v>
      </c>
      <c r="S30" s="10">
        <v>0</v>
      </c>
      <c r="T30" s="10">
        <v>0</v>
      </c>
      <c r="U30" s="10">
        <v>0</v>
      </c>
      <c r="V30" s="10">
        <v>5</v>
      </c>
      <c r="W30" s="10">
        <v>0</v>
      </c>
      <c r="X30" s="10">
        <v>1</v>
      </c>
      <c r="Y30" s="10">
        <v>1</v>
      </c>
      <c r="Z30" s="10">
        <v>1</v>
      </c>
      <c r="AA30" s="10">
        <v>3</v>
      </c>
      <c r="AB30" s="10">
        <v>1</v>
      </c>
      <c r="AC30" s="14" t="s">
        <v>15</v>
      </c>
      <c r="AD30" s="14" t="s">
        <v>16</v>
      </c>
      <c r="AE30" s="14" t="s">
        <v>17</v>
      </c>
      <c r="AF30" s="45">
        <v>17.5</v>
      </c>
      <c r="AG30" s="45">
        <v>5</v>
      </c>
      <c r="AH30" s="46">
        <v>0</v>
      </c>
      <c r="AI30" s="45">
        <v>15.8</v>
      </c>
      <c r="AJ30" s="14" t="s">
        <v>18</v>
      </c>
      <c r="AK30" s="14" t="s">
        <v>49</v>
      </c>
      <c r="AL30" s="14" t="s">
        <v>20</v>
      </c>
      <c r="AM30" s="45">
        <v>36.5</v>
      </c>
      <c r="AN30" s="10">
        <v>72</v>
      </c>
    </row>
    <row r="31" spans="1:40" ht="15" thickBot="1" x14ac:dyDescent="0.2">
      <c r="A31" s="7" t="s">
        <v>104</v>
      </c>
      <c r="B31" s="8" t="s">
        <v>21</v>
      </c>
      <c r="C31" s="9" t="s">
        <v>154</v>
      </c>
      <c r="D31" s="51">
        <v>10.51</v>
      </c>
      <c r="E31" s="51">
        <v>10.8</v>
      </c>
      <c r="F31" s="51">
        <v>605.70000000000005</v>
      </c>
      <c r="G31" s="53">
        <v>5.07</v>
      </c>
      <c r="H31" s="11">
        <v>5</v>
      </c>
      <c r="I31" s="12">
        <f t="shared" si="0"/>
        <v>4.9647540983606557</v>
      </c>
      <c r="J31" s="13">
        <v>43549</v>
      </c>
      <c r="K31" s="13">
        <v>43561</v>
      </c>
      <c r="L31" s="13">
        <v>43636</v>
      </c>
      <c r="M31" s="13">
        <v>43637</v>
      </c>
      <c r="N31" s="13">
        <v>43683</v>
      </c>
      <c r="O31" s="15">
        <v>122</v>
      </c>
      <c r="P31" s="45">
        <v>281</v>
      </c>
      <c r="Q31" s="46">
        <v>140.9</v>
      </c>
      <c r="R31" s="10">
        <v>0</v>
      </c>
      <c r="S31" s="10">
        <v>0</v>
      </c>
      <c r="T31" s="10">
        <v>0</v>
      </c>
      <c r="U31" s="10">
        <v>0</v>
      </c>
      <c r="V31" s="10">
        <v>1</v>
      </c>
      <c r="W31" s="10">
        <v>0</v>
      </c>
      <c r="X31" s="10">
        <v>3</v>
      </c>
      <c r="Y31" s="10">
        <v>1</v>
      </c>
      <c r="Z31" s="10">
        <v>1</v>
      </c>
      <c r="AA31" s="10">
        <v>1</v>
      </c>
      <c r="AB31" s="10">
        <v>1</v>
      </c>
      <c r="AC31" s="14" t="s">
        <v>22</v>
      </c>
      <c r="AD31" s="14" t="s">
        <v>23</v>
      </c>
      <c r="AE31" s="14" t="s">
        <v>24</v>
      </c>
      <c r="AF31" s="45">
        <v>16.3</v>
      </c>
      <c r="AG31" s="45">
        <v>4.7</v>
      </c>
      <c r="AH31" s="46">
        <v>0.9</v>
      </c>
      <c r="AI31" s="45">
        <v>16</v>
      </c>
      <c r="AJ31" s="14" t="s">
        <v>25</v>
      </c>
      <c r="AK31" s="14" t="s">
        <v>37</v>
      </c>
      <c r="AL31" s="14" t="s">
        <v>20</v>
      </c>
      <c r="AM31" s="45">
        <v>25.7</v>
      </c>
      <c r="AN31" s="10">
        <v>72</v>
      </c>
    </row>
    <row r="32" spans="1:40" ht="15" thickBot="1" x14ac:dyDescent="0.2">
      <c r="A32" s="7" t="s">
        <v>104</v>
      </c>
      <c r="B32" s="8" t="s">
        <v>27</v>
      </c>
      <c r="C32" s="9" t="s">
        <v>154</v>
      </c>
      <c r="D32" s="51">
        <v>9.94</v>
      </c>
      <c r="E32" s="51">
        <v>13.2</v>
      </c>
      <c r="F32" s="51">
        <v>557.5</v>
      </c>
      <c r="G32" s="53">
        <v>13.13</v>
      </c>
      <c r="H32" s="11">
        <v>1</v>
      </c>
      <c r="I32" s="12">
        <f t="shared" si="0"/>
        <v>4.7245762711864403</v>
      </c>
      <c r="J32" s="13">
        <v>43564</v>
      </c>
      <c r="K32" s="13">
        <v>43573</v>
      </c>
      <c r="L32" s="13">
        <v>43639</v>
      </c>
      <c r="M32" s="13">
        <v>43642</v>
      </c>
      <c r="N32" s="13">
        <v>43691</v>
      </c>
      <c r="O32" s="15">
        <v>118</v>
      </c>
      <c r="P32" s="45">
        <v>253</v>
      </c>
      <c r="Q32" s="46">
        <v>102</v>
      </c>
      <c r="R32" s="10">
        <v>0</v>
      </c>
      <c r="S32" s="10">
        <v>0</v>
      </c>
      <c r="T32" s="10">
        <v>0</v>
      </c>
      <c r="U32" s="10">
        <v>0</v>
      </c>
      <c r="V32" s="10">
        <v>3</v>
      </c>
      <c r="W32" s="10">
        <v>0</v>
      </c>
      <c r="X32" s="10">
        <v>1</v>
      </c>
      <c r="Y32" s="10">
        <v>1</v>
      </c>
      <c r="Z32" s="10">
        <v>1</v>
      </c>
      <c r="AA32" s="10">
        <v>1</v>
      </c>
      <c r="AB32" s="10">
        <v>1</v>
      </c>
      <c r="AC32" s="14" t="s">
        <v>22</v>
      </c>
      <c r="AD32" s="14" t="s">
        <v>23</v>
      </c>
      <c r="AE32" s="14" t="s">
        <v>28</v>
      </c>
      <c r="AF32" s="45">
        <v>18.2</v>
      </c>
      <c r="AG32" s="45">
        <v>4.9000000000000004</v>
      </c>
      <c r="AH32" s="46">
        <v>0.4</v>
      </c>
      <c r="AI32" s="45">
        <v>15.2</v>
      </c>
      <c r="AJ32" s="14" t="s">
        <v>34</v>
      </c>
      <c r="AK32" s="14" t="s">
        <v>30</v>
      </c>
      <c r="AL32" s="14" t="s">
        <v>35</v>
      </c>
      <c r="AM32" s="45">
        <v>31.2</v>
      </c>
      <c r="AN32" s="10">
        <v>72</v>
      </c>
    </row>
    <row r="33" spans="1:40" ht="15" thickBot="1" x14ac:dyDescent="0.2">
      <c r="A33" s="7" t="s">
        <v>104</v>
      </c>
      <c r="B33" s="8" t="s">
        <v>32</v>
      </c>
      <c r="C33" s="9" t="s">
        <v>154</v>
      </c>
      <c r="D33" s="51">
        <v>9.5640000000000001</v>
      </c>
      <c r="E33" s="51">
        <v>13.7</v>
      </c>
      <c r="F33" s="51">
        <v>538.6</v>
      </c>
      <c r="G33" s="53">
        <v>13.5</v>
      </c>
      <c r="H33" s="11">
        <v>1</v>
      </c>
      <c r="I33" s="12">
        <f t="shared" si="0"/>
        <v>4.3788617886178862</v>
      </c>
      <c r="J33" s="13">
        <v>43550</v>
      </c>
      <c r="K33" s="13">
        <v>43561</v>
      </c>
      <c r="L33" s="13">
        <v>43630</v>
      </c>
      <c r="M33" s="13">
        <v>43634</v>
      </c>
      <c r="N33" s="13">
        <v>43683</v>
      </c>
      <c r="O33" s="15">
        <v>123</v>
      </c>
      <c r="P33" s="45">
        <v>223</v>
      </c>
      <c r="Q33" s="46">
        <v>86</v>
      </c>
      <c r="R33" s="10">
        <v>1.7</v>
      </c>
      <c r="S33" s="10">
        <v>0</v>
      </c>
      <c r="T33" s="10">
        <v>0</v>
      </c>
      <c r="U33" s="10">
        <v>0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8" t="s">
        <v>33</v>
      </c>
      <c r="AD33" s="14" t="s">
        <v>23</v>
      </c>
      <c r="AE33" s="14" t="s">
        <v>48</v>
      </c>
      <c r="AF33" s="45">
        <v>17.8</v>
      </c>
      <c r="AG33" s="45">
        <v>47</v>
      </c>
      <c r="AH33" s="46">
        <v>0.4</v>
      </c>
      <c r="AI33" s="45">
        <v>15.2</v>
      </c>
      <c r="AJ33" s="14" t="s">
        <v>34</v>
      </c>
      <c r="AK33" s="14" t="s">
        <v>19</v>
      </c>
      <c r="AL33" s="14" t="s">
        <v>62</v>
      </c>
      <c r="AM33" s="45">
        <v>29.05</v>
      </c>
      <c r="AN33" s="10">
        <v>70</v>
      </c>
    </row>
    <row r="34" spans="1:40" ht="15" thickBot="1" x14ac:dyDescent="0.2">
      <c r="A34" s="7" t="s">
        <v>104</v>
      </c>
      <c r="B34" s="8" t="s">
        <v>36</v>
      </c>
      <c r="C34" s="9" t="s">
        <v>154</v>
      </c>
      <c r="D34" s="51">
        <v>9.2999999999999989</v>
      </c>
      <c r="E34" s="51">
        <v>10</v>
      </c>
      <c r="F34" s="51">
        <v>516.92999999999995</v>
      </c>
      <c r="G34" s="53">
        <v>12.32</v>
      </c>
      <c r="H34" s="11">
        <v>2</v>
      </c>
      <c r="I34" s="12">
        <f t="shared" si="0"/>
        <v>4.5344736842105258</v>
      </c>
      <c r="J34" s="13">
        <v>43551</v>
      </c>
      <c r="K34" s="13">
        <v>43565</v>
      </c>
      <c r="L34" s="13">
        <v>43637</v>
      </c>
      <c r="M34" s="13">
        <v>43638</v>
      </c>
      <c r="N34" s="13">
        <v>43679</v>
      </c>
      <c r="O34" s="15">
        <v>114</v>
      </c>
      <c r="P34" s="45">
        <v>271</v>
      </c>
      <c r="Q34" s="45">
        <v>114</v>
      </c>
      <c r="R34" s="16">
        <v>0</v>
      </c>
      <c r="S34" s="16">
        <v>0</v>
      </c>
      <c r="T34" s="16">
        <v>0</v>
      </c>
      <c r="U34" s="16">
        <v>0</v>
      </c>
      <c r="V34" s="16">
        <v>1</v>
      </c>
      <c r="W34" s="10">
        <v>0</v>
      </c>
      <c r="X34" s="16">
        <v>3</v>
      </c>
      <c r="Y34" s="10">
        <v>1</v>
      </c>
      <c r="Z34" s="10">
        <v>1</v>
      </c>
      <c r="AA34" s="16">
        <v>1</v>
      </c>
      <c r="AB34" s="16">
        <v>1</v>
      </c>
      <c r="AC34" s="14" t="s">
        <v>22</v>
      </c>
      <c r="AD34" s="14" t="s">
        <v>23</v>
      </c>
      <c r="AE34" s="14" t="s">
        <v>17</v>
      </c>
      <c r="AF34" s="45">
        <v>19.2</v>
      </c>
      <c r="AG34" s="45">
        <v>5</v>
      </c>
      <c r="AH34" s="45">
        <v>0.9</v>
      </c>
      <c r="AI34" s="46">
        <v>13.4</v>
      </c>
      <c r="AJ34" s="14" t="s">
        <v>25</v>
      </c>
      <c r="AK34" s="14" t="s">
        <v>49</v>
      </c>
      <c r="AL34" s="14" t="s">
        <v>20</v>
      </c>
      <c r="AM34" s="45">
        <v>36</v>
      </c>
      <c r="AN34" s="10">
        <v>71</v>
      </c>
    </row>
    <row r="35" spans="1:40" ht="15" thickBot="1" x14ac:dyDescent="0.2">
      <c r="A35" s="7" t="s">
        <v>104</v>
      </c>
      <c r="B35" s="17" t="s">
        <v>38</v>
      </c>
      <c r="C35" s="9" t="s">
        <v>154</v>
      </c>
      <c r="D35" s="49">
        <f>AVERAGE(D30:D34)</f>
        <v>9.7947999999999986</v>
      </c>
      <c r="E35" s="49">
        <f>AVERAGE(E30:E34)</f>
        <v>14.440000000000001</v>
      </c>
      <c r="F35" s="49">
        <f t="shared" ref="F35:G35" si="17">AVERAGE(F30:F34)</f>
        <v>537.846</v>
      </c>
      <c r="G35" s="19">
        <f t="shared" si="17"/>
        <v>9.5239999999999991</v>
      </c>
      <c r="H35" s="19"/>
      <c r="I35" s="18">
        <f t="shared" ref="I35" si="18">AVERAGE(I30:I34)</f>
        <v>4.5838359207686796</v>
      </c>
      <c r="J35" s="20"/>
      <c r="K35" s="20"/>
      <c r="L35" s="20"/>
      <c r="M35" s="20"/>
      <c r="N35" s="20"/>
      <c r="O35" s="21">
        <f t="shared" ref="O35:AI35" si="19">AVERAGE(O30:O34)</f>
        <v>117.2</v>
      </c>
      <c r="P35" s="49">
        <f>AVERAGE(P30:P34)</f>
        <v>252.4</v>
      </c>
      <c r="Q35" s="49">
        <f>AVERAGE(Q30:Q34)</f>
        <v>108.97999999999999</v>
      </c>
      <c r="R35" s="21">
        <f t="shared" si="19"/>
        <v>0.33999999999999997</v>
      </c>
      <c r="S35" s="21">
        <f t="shared" si="19"/>
        <v>0</v>
      </c>
      <c r="T35" s="21">
        <f t="shared" si="19"/>
        <v>0</v>
      </c>
      <c r="U35" s="21">
        <f t="shared" si="19"/>
        <v>0</v>
      </c>
      <c r="V35" s="21">
        <f t="shared" si="19"/>
        <v>2.2000000000000002</v>
      </c>
      <c r="W35" s="21">
        <f t="shared" si="19"/>
        <v>0.2</v>
      </c>
      <c r="X35" s="21">
        <f t="shared" si="19"/>
        <v>1.8</v>
      </c>
      <c r="Y35" s="21">
        <f t="shared" si="19"/>
        <v>1</v>
      </c>
      <c r="Z35" s="21">
        <f t="shared" si="19"/>
        <v>1</v>
      </c>
      <c r="AA35" s="21">
        <f t="shared" si="19"/>
        <v>1.4</v>
      </c>
      <c r="AB35" s="21">
        <f t="shared" si="19"/>
        <v>1</v>
      </c>
      <c r="AC35" s="22"/>
      <c r="AD35" s="22"/>
      <c r="AE35" s="21"/>
      <c r="AF35" s="49">
        <f t="shared" si="19"/>
        <v>17.8</v>
      </c>
      <c r="AG35" s="49">
        <f t="shared" si="19"/>
        <v>13.319999999999999</v>
      </c>
      <c r="AH35" s="49">
        <f t="shared" si="19"/>
        <v>0.52</v>
      </c>
      <c r="AI35" s="49">
        <f t="shared" si="19"/>
        <v>15.120000000000001</v>
      </c>
      <c r="AJ35" s="23"/>
      <c r="AK35" s="23"/>
      <c r="AL35" s="23"/>
      <c r="AM35" s="49">
        <f t="shared" ref="AM35:AN35" si="20">AVERAGE(AM30:AM34)</f>
        <v>31.689999999999998</v>
      </c>
      <c r="AN35" s="21">
        <f t="shared" si="20"/>
        <v>71.400000000000006</v>
      </c>
    </row>
  </sheetData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5E60-1C13-44D9-A69E-20CADCA75340}">
  <dimension ref="A1:AA34"/>
  <sheetViews>
    <sheetView topLeftCell="A16" workbookViewId="0">
      <selection activeCell="A31" sqref="A31"/>
    </sheetView>
  </sheetViews>
  <sheetFormatPr defaultRowHeight="14.25" x14ac:dyDescent="0.2"/>
  <cols>
    <col min="1" max="2" width="10.875" bestFit="1" customWidth="1"/>
    <col min="6" max="6" width="8.625" customWidth="1"/>
    <col min="7" max="7" width="5.25" customWidth="1"/>
    <col min="8" max="8" width="8.625" customWidth="1"/>
    <col min="9" max="9" width="6.375" customWidth="1"/>
    <col min="10" max="10" width="5.875" customWidth="1"/>
    <col min="11" max="11" width="5.25" customWidth="1"/>
    <col min="12" max="17" width="6.75" customWidth="1"/>
    <col min="18" max="21" width="7" customWidth="1"/>
    <col min="22" max="22" width="5.625" customWidth="1"/>
    <col min="23" max="23" width="6" customWidth="1"/>
    <col min="24" max="24" width="5.375" customWidth="1"/>
    <col min="25" max="25" width="6.25" customWidth="1"/>
    <col min="26" max="27" width="7.625" customWidth="1"/>
  </cols>
  <sheetData>
    <row r="1" spans="1:27" s="1" customFormat="1" ht="70.5" customHeight="1" x14ac:dyDescent="0.2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  <c r="I1" s="1" t="s">
        <v>71</v>
      </c>
      <c r="J1" s="1" t="s">
        <v>72</v>
      </c>
      <c r="K1" s="1" t="s">
        <v>73</v>
      </c>
      <c r="L1" s="1" t="s">
        <v>5</v>
      </c>
      <c r="M1" s="1" t="s">
        <v>74</v>
      </c>
      <c r="N1" s="1" t="s">
        <v>75</v>
      </c>
      <c r="O1" s="1" t="s">
        <v>76</v>
      </c>
      <c r="P1" s="1" t="s">
        <v>77</v>
      </c>
      <c r="Q1" s="1" t="s">
        <v>78</v>
      </c>
      <c r="R1" s="1" t="s">
        <v>79</v>
      </c>
      <c r="S1" s="1" t="s">
        <v>80</v>
      </c>
      <c r="T1" s="1" t="s">
        <v>81</v>
      </c>
      <c r="U1" s="1" t="s">
        <v>82</v>
      </c>
      <c r="V1" s="1" t="s">
        <v>83</v>
      </c>
      <c r="W1" s="1" t="s">
        <v>84</v>
      </c>
      <c r="X1" s="1" t="s">
        <v>85</v>
      </c>
      <c r="Y1" s="1" t="s">
        <v>86</v>
      </c>
      <c r="Z1" s="1" t="s">
        <v>90</v>
      </c>
      <c r="AA1" s="1" t="s">
        <v>13</v>
      </c>
    </row>
    <row r="2" spans="1:27" ht="15" x14ac:dyDescent="0.2">
      <c r="A2" s="4" t="s">
        <v>96</v>
      </c>
      <c r="B2" t="s">
        <v>55</v>
      </c>
      <c r="C2">
        <v>9.8725000000000005</v>
      </c>
      <c r="D2">
        <v>14.399999999999999</v>
      </c>
      <c r="E2">
        <v>475.70249999999999</v>
      </c>
      <c r="F2">
        <v>-6.1074999999999999</v>
      </c>
      <c r="G2">
        <v>4.0616645523476231</v>
      </c>
      <c r="H2">
        <v>116</v>
      </c>
      <c r="I2">
        <v>236.75</v>
      </c>
      <c r="J2">
        <v>92.625</v>
      </c>
      <c r="K2">
        <v>0</v>
      </c>
      <c r="L2">
        <v>0</v>
      </c>
      <c r="M2">
        <v>0</v>
      </c>
      <c r="N2">
        <v>0</v>
      </c>
      <c r="O2">
        <v>2.5</v>
      </c>
      <c r="P2">
        <v>0.42499999999999999</v>
      </c>
      <c r="Q2">
        <v>1.5</v>
      </c>
      <c r="R2">
        <v>1</v>
      </c>
      <c r="S2">
        <v>1</v>
      </c>
      <c r="T2">
        <v>1.5</v>
      </c>
      <c r="U2">
        <v>1</v>
      </c>
      <c r="V2">
        <v>17.274999999999999</v>
      </c>
      <c r="W2">
        <v>4.7249999999999996</v>
      </c>
      <c r="X2">
        <v>0.22500000000000003</v>
      </c>
      <c r="Y2">
        <v>14.85</v>
      </c>
      <c r="Z2">
        <v>33.200000000000003</v>
      </c>
      <c r="AA2">
        <v>72</v>
      </c>
    </row>
    <row r="3" spans="1:27" x14ac:dyDescent="0.2">
      <c r="A3" s="5" t="s">
        <v>98</v>
      </c>
      <c r="B3" t="s">
        <v>57</v>
      </c>
      <c r="C3">
        <v>11.375999999999999</v>
      </c>
      <c r="D3">
        <v>14.4</v>
      </c>
      <c r="E3">
        <v>506.74200000000002</v>
      </c>
      <c r="F3">
        <v>2.0419999999999994</v>
      </c>
      <c r="G3">
        <v>4.3573246165996986</v>
      </c>
      <c r="H3">
        <v>115.6</v>
      </c>
      <c r="I3">
        <v>250.6</v>
      </c>
      <c r="J3">
        <v>101.3</v>
      </c>
      <c r="K3">
        <v>0.33999999999999997</v>
      </c>
      <c r="L3">
        <v>0</v>
      </c>
      <c r="M3">
        <v>0</v>
      </c>
      <c r="N3">
        <v>0</v>
      </c>
      <c r="O3">
        <v>2.2000000000000002</v>
      </c>
      <c r="P3">
        <v>0.2</v>
      </c>
      <c r="Q3">
        <v>2.2000000000000002</v>
      </c>
      <c r="R3">
        <v>1</v>
      </c>
      <c r="S3">
        <v>1</v>
      </c>
      <c r="T3">
        <v>1</v>
      </c>
      <c r="U3">
        <v>1</v>
      </c>
      <c r="V3">
        <v>18.3</v>
      </c>
      <c r="W3">
        <v>12.960000000000003</v>
      </c>
      <c r="X3">
        <v>0.55999999999999994</v>
      </c>
      <c r="Y3">
        <v>15.84</v>
      </c>
      <c r="Z3">
        <v>31.474</v>
      </c>
      <c r="AA3">
        <v>81.2</v>
      </c>
    </row>
    <row r="4" spans="1:27" x14ac:dyDescent="0.2">
      <c r="A4" s="5" t="s">
        <v>93</v>
      </c>
      <c r="B4" t="s">
        <v>58</v>
      </c>
      <c r="C4">
        <v>12.168000000000001</v>
      </c>
      <c r="D4">
        <v>14.360000000000003</v>
      </c>
      <c r="E4">
        <v>533.11199999999997</v>
      </c>
      <c r="F4">
        <v>7.2319999999999993</v>
      </c>
      <c r="G4">
        <v>4.5311869372255522</v>
      </c>
      <c r="H4">
        <v>117.2</v>
      </c>
      <c r="I4">
        <v>260.2</v>
      </c>
      <c r="J4">
        <v>105.12</v>
      </c>
      <c r="K4">
        <v>0.84000000000000008</v>
      </c>
      <c r="L4">
        <v>0</v>
      </c>
      <c r="M4">
        <v>0</v>
      </c>
      <c r="N4">
        <v>0</v>
      </c>
      <c r="O4">
        <v>1.4</v>
      </c>
      <c r="P4">
        <v>0.2</v>
      </c>
      <c r="Q4">
        <v>1</v>
      </c>
      <c r="R4">
        <v>1</v>
      </c>
      <c r="S4">
        <v>1</v>
      </c>
      <c r="T4">
        <v>1</v>
      </c>
      <c r="U4">
        <v>1</v>
      </c>
      <c r="V4">
        <v>17.54</v>
      </c>
      <c r="W4">
        <v>12.639999999999999</v>
      </c>
      <c r="X4">
        <v>0.3</v>
      </c>
      <c r="Y4">
        <v>15.12</v>
      </c>
      <c r="Z4">
        <v>33.887999999999998</v>
      </c>
      <c r="AA4">
        <v>80</v>
      </c>
    </row>
    <row r="5" spans="1:27" x14ac:dyDescent="0.2">
      <c r="A5" s="5" t="s">
        <v>97</v>
      </c>
      <c r="B5" t="s">
        <v>59</v>
      </c>
      <c r="C5">
        <v>11.337999999999999</v>
      </c>
      <c r="D5">
        <v>14.180000000000001</v>
      </c>
      <c r="E5">
        <v>504.37600000000003</v>
      </c>
      <c r="F5">
        <v>2.8359999999999994</v>
      </c>
      <c r="G5">
        <v>4.2504078399819765</v>
      </c>
      <c r="H5">
        <v>118.8</v>
      </c>
      <c r="I5">
        <v>277.60000000000002</v>
      </c>
      <c r="J5">
        <v>110.05999999999999</v>
      </c>
      <c r="K5">
        <v>0.33999999999999997</v>
      </c>
      <c r="L5">
        <v>0</v>
      </c>
      <c r="M5">
        <v>0</v>
      </c>
      <c r="N5">
        <v>0</v>
      </c>
      <c r="O5">
        <v>1.8</v>
      </c>
      <c r="P5">
        <v>0.2</v>
      </c>
      <c r="Q5">
        <v>1.4</v>
      </c>
      <c r="R5">
        <v>1</v>
      </c>
      <c r="S5">
        <v>1</v>
      </c>
      <c r="T5">
        <v>1</v>
      </c>
      <c r="U5">
        <v>1</v>
      </c>
      <c r="V5">
        <v>19.580000000000002</v>
      </c>
      <c r="W5">
        <v>13.24</v>
      </c>
      <c r="X5">
        <v>0.74</v>
      </c>
      <c r="Y5">
        <v>16.239999999999998</v>
      </c>
      <c r="Z5">
        <v>33.628</v>
      </c>
      <c r="AA5">
        <v>80.8</v>
      </c>
    </row>
    <row r="6" spans="1:27" ht="15" x14ac:dyDescent="0.2">
      <c r="A6" s="4" t="s">
        <v>94</v>
      </c>
      <c r="B6" t="s">
        <v>60</v>
      </c>
      <c r="C6">
        <v>11.978</v>
      </c>
      <c r="D6">
        <v>14.2</v>
      </c>
      <c r="E6">
        <v>533.10799999999995</v>
      </c>
      <c r="F6">
        <v>8.1159999999999997</v>
      </c>
      <c r="G6">
        <v>4.5851805215429362</v>
      </c>
      <c r="H6">
        <v>116.2</v>
      </c>
      <c r="I6">
        <v>249.8</v>
      </c>
      <c r="J6">
        <v>94.22</v>
      </c>
      <c r="K6">
        <v>0.33999999999999997</v>
      </c>
      <c r="L6">
        <v>0</v>
      </c>
      <c r="M6">
        <v>0</v>
      </c>
      <c r="N6">
        <v>0</v>
      </c>
      <c r="O6">
        <v>2.6</v>
      </c>
      <c r="P6">
        <v>0.2</v>
      </c>
      <c r="Q6">
        <v>2.2000000000000002</v>
      </c>
      <c r="R6">
        <v>1</v>
      </c>
      <c r="S6">
        <v>1</v>
      </c>
      <c r="T6">
        <v>1.8</v>
      </c>
      <c r="U6">
        <v>1</v>
      </c>
      <c r="V6">
        <v>17.64</v>
      </c>
      <c r="W6">
        <v>13.379999999999999</v>
      </c>
      <c r="X6">
        <v>1.6800000000000002</v>
      </c>
      <c r="Y6">
        <v>15.280000000000001</v>
      </c>
      <c r="Z6">
        <v>31.868000000000002</v>
      </c>
      <c r="AA6">
        <v>81</v>
      </c>
    </row>
    <row r="7" spans="1:27" x14ac:dyDescent="0.2">
      <c r="A7" s="6" t="s">
        <v>95</v>
      </c>
      <c r="B7" t="s">
        <v>61</v>
      </c>
      <c r="C7">
        <v>12.309999999999999</v>
      </c>
      <c r="D7">
        <v>14.440000000000001</v>
      </c>
      <c r="E7">
        <v>537.846</v>
      </c>
      <c r="F7">
        <v>9.5239999999999991</v>
      </c>
      <c r="G7">
        <v>4.5838359207686796</v>
      </c>
      <c r="H7">
        <v>117.2</v>
      </c>
      <c r="I7">
        <v>252.4</v>
      </c>
      <c r="J7">
        <v>108.97999999999999</v>
      </c>
      <c r="K7">
        <v>0.33999999999999997</v>
      </c>
      <c r="L7">
        <v>0</v>
      </c>
      <c r="M7">
        <v>0</v>
      </c>
      <c r="N7">
        <v>0</v>
      </c>
      <c r="O7">
        <v>2.2000000000000002</v>
      </c>
      <c r="P7">
        <v>0.2</v>
      </c>
      <c r="Q7">
        <v>1.8</v>
      </c>
      <c r="R7">
        <v>1</v>
      </c>
      <c r="S7">
        <v>1</v>
      </c>
      <c r="T7">
        <v>1.4</v>
      </c>
      <c r="U7">
        <v>1</v>
      </c>
      <c r="V7">
        <v>17.8</v>
      </c>
      <c r="W7">
        <v>13.319999999999999</v>
      </c>
      <c r="X7">
        <v>0.52</v>
      </c>
      <c r="Y7">
        <v>15.120000000000001</v>
      </c>
      <c r="Z7">
        <v>31.689999999999998</v>
      </c>
      <c r="AA7">
        <v>80.599999999999994</v>
      </c>
    </row>
    <row r="8" spans="1:27" x14ac:dyDescent="0.2">
      <c r="A8" t="s">
        <v>91</v>
      </c>
      <c r="C8">
        <f>MIN(C2:C7)</f>
        <v>9.8725000000000005</v>
      </c>
      <c r="D8">
        <f t="shared" ref="D8:AA8" si="0">MIN(D2:D7)</f>
        <v>14.180000000000001</v>
      </c>
      <c r="E8">
        <f t="shared" si="0"/>
        <v>475.70249999999999</v>
      </c>
      <c r="F8">
        <f t="shared" si="0"/>
        <v>-6.1074999999999999</v>
      </c>
      <c r="G8">
        <f t="shared" si="0"/>
        <v>4.0616645523476231</v>
      </c>
      <c r="H8">
        <f t="shared" si="0"/>
        <v>115.6</v>
      </c>
      <c r="I8">
        <f t="shared" si="0"/>
        <v>236.75</v>
      </c>
      <c r="J8">
        <f t="shared" si="0"/>
        <v>92.625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1.4</v>
      </c>
      <c r="P8">
        <f t="shared" si="0"/>
        <v>0.2</v>
      </c>
      <c r="Q8">
        <f t="shared" si="0"/>
        <v>1</v>
      </c>
      <c r="R8">
        <f t="shared" si="0"/>
        <v>1</v>
      </c>
      <c r="S8">
        <f t="shared" si="0"/>
        <v>1</v>
      </c>
      <c r="T8">
        <f t="shared" si="0"/>
        <v>1</v>
      </c>
      <c r="U8">
        <f t="shared" si="0"/>
        <v>1</v>
      </c>
      <c r="V8">
        <f t="shared" si="0"/>
        <v>17.274999999999999</v>
      </c>
      <c r="W8">
        <f t="shared" si="0"/>
        <v>4.7249999999999996</v>
      </c>
      <c r="X8">
        <f t="shared" si="0"/>
        <v>0.22500000000000003</v>
      </c>
      <c r="Y8">
        <f t="shared" si="0"/>
        <v>14.85</v>
      </c>
      <c r="Z8">
        <f t="shared" si="0"/>
        <v>31.474</v>
      </c>
      <c r="AA8">
        <f t="shared" si="0"/>
        <v>72</v>
      </c>
    </row>
    <row r="9" spans="1:27" x14ac:dyDescent="0.2">
      <c r="A9" t="s">
        <v>92</v>
      </c>
      <c r="C9">
        <f>MAX(C2:C7)</f>
        <v>12.309999999999999</v>
      </c>
      <c r="D9">
        <f t="shared" ref="D9:AA9" si="1">MAX(D2:D7)</f>
        <v>14.440000000000001</v>
      </c>
      <c r="E9">
        <f t="shared" si="1"/>
        <v>537.846</v>
      </c>
      <c r="F9">
        <f t="shared" si="1"/>
        <v>9.5239999999999991</v>
      </c>
      <c r="G9">
        <f t="shared" si="1"/>
        <v>4.5851805215429362</v>
      </c>
      <c r="H9">
        <f t="shared" si="1"/>
        <v>118.8</v>
      </c>
      <c r="I9">
        <f t="shared" si="1"/>
        <v>277.60000000000002</v>
      </c>
      <c r="J9">
        <f t="shared" si="1"/>
        <v>110.05999999999999</v>
      </c>
      <c r="K9">
        <f t="shared" si="1"/>
        <v>0.84000000000000008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2.6</v>
      </c>
      <c r="P9">
        <f t="shared" si="1"/>
        <v>0.42499999999999999</v>
      </c>
      <c r="Q9">
        <f t="shared" si="1"/>
        <v>2.2000000000000002</v>
      </c>
      <c r="R9">
        <f t="shared" si="1"/>
        <v>1</v>
      </c>
      <c r="S9">
        <f t="shared" si="1"/>
        <v>1</v>
      </c>
      <c r="T9">
        <f t="shared" si="1"/>
        <v>1.8</v>
      </c>
      <c r="U9">
        <f t="shared" si="1"/>
        <v>1</v>
      </c>
      <c r="V9">
        <f t="shared" si="1"/>
        <v>19.580000000000002</v>
      </c>
      <c r="W9">
        <f t="shared" si="1"/>
        <v>13.379999999999999</v>
      </c>
      <c r="X9">
        <f t="shared" si="1"/>
        <v>1.6800000000000002</v>
      </c>
      <c r="Y9">
        <f t="shared" si="1"/>
        <v>16.239999999999998</v>
      </c>
      <c r="Z9">
        <f t="shared" si="1"/>
        <v>33.887999999999998</v>
      </c>
      <c r="AA9">
        <f t="shared" si="1"/>
        <v>81.2</v>
      </c>
    </row>
    <row r="18" spans="1:27" x14ac:dyDescent="0.2">
      <c r="D18" t="s">
        <v>61</v>
      </c>
      <c r="E18" s="6" t="s">
        <v>95</v>
      </c>
      <c r="F18">
        <v>9.5239999999999991</v>
      </c>
      <c r="G18">
        <v>1</v>
      </c>
    </row>
    <row r="19" spans="1:27" ht="15" x14ac:dyDescent="0.2">
      <c r="D19" t="s">
        <v>60</v>
      </c>
      <c r="E19" s="4" t="s">
        <v>94</v>
      </c>
      <c r="F19">
        <v>8.1159999999999997</v>
      </c>
      <c r="G19">
        <v>2</v>
      </c>
    </row>
    <row r="20" spans="1:27" x14ac:dyDescent="0.2">
      <c r="D20" t="s">
        <v>58</v>
      </c>
      <c r="E20" s="5" t="s">
        <v>93</v>
      </c>
      <c r="F20">
        <v>7.2319999999999993</v>
      </c>
      <c r="G20">
        <v>3</v>
      </c>
    </row>
    <row r="21" spans="1:27" x14ac:dyDescent="0.2">
      <c r="D21" t="s">
        <v>59</v>
      </c>
      <c r="E21" s="5" t="s">
        <v>97</v>
      </c>
      <c r="F21">
        <v>2.8359999999999994</v>
      </c>
      <c r="G21">
        <v>4</v>
      </c>
    </row>
    <row r="22" spans="1:27" x14ac:dyDescent="0.2">
      <c r="D22" t="s">
        <v>57</v>
      </c>
      <c r="E22" s="5" t="s">
        <v>98</v>
      </c>
      <c r="F22">
        <v>2.0419999999999994</v>
      </c>
      <c r="G22">
        <v>5</v>
      </c>
    </row>
    <row r="23" spans="1:27" ht="15" x14ac:dyDescent="0.2">
      <c r="D23" t="s">
        <v>55</v>
      </c>
      <c r="E23" s="4" t="s">
        <v>96</v>
      </c>
      <c r="F23">
        <v>-6.1074999999999999</v>
      </c>
      <c r="G23">
        <v>6</v>
      </c>
    </row>
    <row r="27" spans="1:27" s="1" customFormat="1" ht="70.5" customHeight="1" x14ac:dyDescent="0.2">
      <c r="A27" s="1" t="s">
        <v>63</v>
      </c>
      <c r="B27" s="1" t="s">
        <v>64</v>
      </c>
      <c r="C27" s="1" t="s">
        <v>65</v>
      </c>
      <c r="D27" s="1" t="s">
        <v>66</v>
      </c>
      <c r="E27" s="1" t="s">
        <v>67</v>
      </c>
      <c r="F27" s="1" t="s">
        <v>68</v>
      </c>
      <c r="G27" s="1" t="s">
        <v>69</v>
      </c>
      <c r="H27" s="1" t="s">
        <v>70</v>
      </c>
      <c r="I27" s="1" t="s">
        <v>71</v>
      </c>
      <c r="J27" s="1" t="s">
        <v>72</v>
      </c>
      <c r="K27" s="1" t="s">
        <v>73</v>
      </c>
      <c r="L27" s="1" t="s">
        <v>5</v>
      </c>
      <c r="M27" s="1" t="s">
        <v>74</v>
      </c>
      <c r="N27" s="1" t="s">
        <v>75</v>
      </c>
      <c r="O27" s="1" t="s">
        <v>76</v>
      </c>
      <c r="P27" s="1" t="s">
        <v>77</v>
      </c>
      <c r="Q27" s="1" t="s">
        <v>78</v>
      </c>
      <c r="R27" s="1" t="s">
        <v>79</v>
      </c>
      <c r="S27" s="1" t="s">
        <v>80</v>
      </c>
      <c r="T27" s="1" t="s">
        <v>81</v>
      </c>
      <c r="U27" s="1" t="s">
        <v>82</v>
      </c>
      <c r="V27" s="1" t="s">
        <v>83</v>
      </c>
      <c r="W27" s="1" t="s">
        <v>84</v>
      </c>
      <c r="X27" s="1" t="s">
        <v>85</v>
      </c>
      <c r="Y27" s="1" t="s">
        <v>86</v>
      </c>
      <c r="Z27" s="1" t="s">
        <v>90</v>
      </c>
      <c r="AA27" s="1" t="s">
        <v>13</v>
      </c>
    </row>
    <row r="28" spans="1:27" x14ac:dyDescent="0.2">
      <c r="A28" s="5" t="s">
        <v>98</v>
      </c>
      <c r="B28" t="s">
        <v>147</v>
      </c>
      <c r="C28">
        <v>11.375999999999999</v>
      </c>
      <c r="D28">
        <v>14.4</v>
      </c>
      <c r="E28">
        <v>506.74200000000002</v>
      </c>
      <c r="F28">
        <v>2.0419999999999994</v>
      </c>
      <c r="G28">
        <v>4.3573246165996986</v>
      </c>
      <c r="H28">
        <v>115.6</v>
      </c>
      <c r="I28">
        <v>250.6</v>
      </c>
      <c r="J28">
        <v>101.3</v>
      </c>
      <c r="K28">
        <v>0.33999999999999997</v>
      </c>
      <c r="L28">
        <v>0</v>
      </c>
      <c r="M28">
        <v>0</v>
      </c>
      <c r="N28">
        <v>0</v>
      </c>
      <c r="O28">
        <v>2.2000000000000002</v>
      </c>
      <c r="P28">
        <v>0.2</v>
      </c>
      <c r="Q28">
        <v>2.2000000000000002</v>
      </c>
      <c r="R28">
        <v>1</v>
      </c>
      <c r="S28">
        <v>1</v>
      </c>
      <c r="T28">
        <v>1</v>
      </c>
      <c r="U28">
        <v>1</v>
      </c>
      <c r="V28">
        <v>18.3</v>
      </c>
      <c r="W28">
        <v>12.960000000000003</v>
      </c>
      <c r="X28">
        <v>0.55999999999999994</v>
      </c>
      <c r="Y28">
        <v>15.84</v>
      </c>
      <c r="Z28">
        <v>31.474</v>
      </c>
      <c r="AA28">
        <v>81.2</v>
      </c>
    </row>
    <row r="29" spans="1:27" x14ac:dyDescent="0.2">
      <c r="A29" s="5" t="s">
        <v>148</v>
      </c>
      <c r="B29" t="s">
        <v>58</v>
      </c>
      <c r="C29">
        <v>12.168000000000001</v>
      </c>
      <c r="D29">
        <v>14.360000000000003</v>
      </c>
      <c r="E29">
        <v>533.11199999999997</v>
      </c>
      <c r="F29">
        <v>7.2319999999999993</v>
      </c>
      <c r="G29">
        <v>4.5311869372255522</v>
      </c>
      <c r="H29">
        <v>117.2</v>
      </c>
      <c r="I29">
        <v>260.2</v>
      </c>
      <c r="J29">
        <v>105.12</v>
      </c>
      <c r="K29">
        <v>0.84000000000000008</v>
      </c>
      <c r="L29">
        <v>0</v>
      </c>
      <c r="M29">
        <v>0</v>
      </c>
      <c r="N29">
        <v>0</v>
      </c>
      <c r="O29">
        <v>1.4</v>
      </c>
      <c r="P29">
        <v>0.2</v>
      </c>
      <c r="Q29">
        <v>1</v>
      </c>
      <c r="R29">
        <v>1</v>
      </c>
      <c r="S29">
        <v>1</v>
      </c>
      <c r="T29">
        <v>1</v>
      </c>
      <c r="U29">
        <v>1</v>
      </c>
      <c r="V29">
        <v>17.54</v>
      </c>
      <c r="W29">
        <v>12.639999999999999</v>
      </c>
      <c r="X29">
        <v>0.3</v>
      </c>
      <c r="Y29">
        <v>15.12</v>
      </c>
      <c r="Z29">
        <v>33.887999999999998</v>
      </c>
      <c r="AA29">
        <v>80</v>
      </c>
    </row>
    <row r="30" spans="1:27" x14ac:dyDescent="0.2">
      <c r="A30" s="5" t="s">
        <v>97</v>
      </c>
      <c r="B30" t="s">
        <v>59</v>
      </c>
      <c r="C30">
        <v>11.337999999999999</v>
      </c>
      <c r="D30">
        <v>14.180000000000001</v>
      </c>
      <c r="E30">
        <v>504.37600000000003</v>
      </c>
      <c r="F30">
        <v>2.8359999999999994</v>
      </c>
      <c r="G30">
        <v>4.2504078399819765</v>
      </c>
      <c r="H30">
        <v>118.8</v>
      </c>
      <c r="I30">
        <v>277.60000000000002</v>
      </c>
      <c r="J30">
        <v>110.05999999999999</v>
      </c>
      <c r="K30">
        <v>0.33999999999999997</v>
      </c>
      <c r="L30">
        <v>0</v>
      </c>
      <c r="M30">
        <v>0</v>
      </c>
      <c r="N30">
        <v>0</v>
      </c>
      <c r="O30">
        <v>1.8</v>
      </c>
      <c r="P30">
        <v>0.2</v>
      </c>
      <c r="Q30">
        <v>1.4</v>
      </c>
      <c r="R30">
        <v>1</v>
      </c>
      <c r="S30">
        <v>1</v>
      </c>
      <c r="T30">
        <v>1</v>
      </c>
      <c r="U30">
        <v>1</v>
      </c>
      <c r="V30">
        <v>19.580000000000002</v>
      </c>
      <c r="W30">
        <v>13.24</v>
      </c>
      <c r="X30">
        <v>0.74</v>
      </c>
      <c r="Y30">
        <v>16.239999999999998</v>
      </c>
      <c r="Z30">
        <v>33.628</v>
      </c>
      <c r="AA30">
        <v>80.8</v>
      </c>
    </row>
    <row r="31" spans="1:27" ht="15" x14ac:dyDescent="0.2">
      <c r="A31" s="4" t="s">
        <v>149</v>
      </c>
      <c r="B31" t="s">
        <v>60</v>
      </c>
      <c r="C31">
        <v>11.978</v>
      </c>
      <c r="D31">
        <v>14.2</v>
      </c>
      <c r="E31">
        <v>533.10799999999995</v>
      </c>
      <c r="F31">
        <v>8.1159999999999997</v>
      </c>
      <c r="G31">
        <v>4.5851805215429362</v>
      </c>
      <c r="H31">
        <v>116.2</v>
      </c>
      <c r="I31">
        <v>249.8</v>
      </c>
      <c r="J31">
        <v>94.22</v>
      </c>
      <c r="K31">
        <v>0.33999999999999997</v>
      </c>
      <c r="L31">
        <v>0</v>
      </c>
      <c r="M31">
        <v>0</v>
      </c>
      <c r="N31">
        <v>0</v>
      </c>
      <c r="O31">
        <v>2.6</v>
      </c>
      <c r="P31">
        <v>0.2</v>
      </c>
      <c r="Q31">
        <v>2.2000000000000002</v>
      </c>
      <c r="R31">
        <v>1</v>
      </c>
      <c r="S31">
        <v>1</v>
      </c>
      <c r="T31">
        <v>1.8</v>
      </c>
      <c r="U31">
        <v>1</v>
      </c>
      <c r="V31">
        <v>17.64</v>
      </c>
      <c r="W31">
        <v>13.379999999999999</v>
      </c>
      <c r="X31">
        <v>1.6800000000000002</v>
      </c>
      <c r="Y31">
        <v>15.280000000000001</v>
      </c>
      <c r="Z31">
        <v>31.868000000000002</v>
      </c>
      <c r="AA31">
        <v>81</v>
      </c>
    </row>
    <row r="32" spans="1:27" x14ac:dyDescent="0.2">
      <c r="A32" s="6" t="s">
        <v>95</v>
      </c>
      <c r="B32" t="s">
        <v>61</v>
      </c>
      <c r="C32">
        <v>12.309999999999999</v>
      </c>
      <c r="D32">
        <v>14.440000000000001</v>
      </c>
      <c r="E32">
        <v>537.846</v>
      </c>
      <c r="F32">
        <v>9.5239999999999991</v>
      </c>
      <c r="G32">
        <v>4.5838359207686796</v>
      </c>
      <c r="H32">
        <v>117.2</v>
      </c>
      <c r="I32">
        <v>252.4</v>
      </c>
      <c r="J32">
        <v>108.97999999999999</v>
      </c>
      <c r="K32">
        <v>0.33999999999999997</v>
      </c>
      <c r="L32">
        <v>0</v>
      </c>
      <c r="M32">
        <v>0</v>
      </c>
      <c r="N32">
        <v>0</v>
      </c>
      <c r="O32">
        <v>2.2000000000000002</v>
      </c>
      <c r="P32">
        <v>0.2</v>
      </c>
      <c r="Q32">
        <v>1.8</v>
      </c>
      <c r="R32">
        <v>1</v>
      </c>
      <c r="S32">
        <v>1</v>
      </c>
      <c r="T32">
        <v>1.4</v>
      </c>
      <c r="U32">
        <v>1</v>
      </c>
      <c r="V32">
        <v>17.8</v>
      </c>
      <c r="W32">
        <v>13.319999999999999</v>
      </c>
      <c r="X32">
        <v>0.52</v>
      </c>
      <c r="Y32">
        <v>15.120000000000001</v>
      </c>
      <c r="Z32">
        <v>31.689999999999998</v>
      </c>
      <c r="AA32">
        <v>80.599999999999994</v>
      </c>
    </row>
    <row r="33" spans="1:27" x14ac:dyDescent="0.2">
      <c r="A33" t="s">
        <v>91</v>
      </c>
      <c r="C33">
        <f>MIN(C27:C32)</f>
        <v>11.337999999999999</v>
      </c>
      <c r="D33">
        <f t="shared" ref="D33:AA33" si="2">MIN(D27:D32)</f>
        <v>14.180000000000001</v>
      </c>
      <c r="E33">
        <f t="shared" si="2"/>
        <v>504.37600000000003</v>
      </c>
      <c r="F33">
        <f t="shared" si="2"/>
        <v>2.0419999999999994</v>
      </c>
      <c r="G33">
        <f t="shared" si="2"/>
        <v>4.2504078399819765</v>
      </c>
      <c r="H33">
        <f t="shared" si="2"/>
        <v>115.6</v>
      </c>
      <c r="I33">
        <f t="shared" si="2"/>
        <v>249.8</v>
      </c>
      <c r="J33">
        <f t="shared" si="2"/>
        <v>94.22</v>
      </c>
      <c r="K33">
        <f t="shared" si="2"/>
        <v>0.33999999999999997</v>
      </c>
      <c r="L33">
        <f t="shared" si="2"/>
        <v>0</v>
      </c>
      <c r="M33">
        <f t="shared" si="2"/>
        <v>0</v>
      </c>
      <c r="N33">
        <f t="shared" si="2"/>
        <v>0</v>
      </c>
      <c r="O33">
        <f t="shared" si="2"/>
        <v>1.4</v>
      </c>
      <c r="P33">
        <f t="shared" si="2"/>
        <v>0.2</v>
      </c>
      <c r="Q33">
        <f t="shared" si="2"/>
        <v>1</v>
      </c>
      <c r="R33">
        <f t="shared" si="2"/>
        <v>1</v>
      </c>
      <c r="S33">
        <f t="shared" si="2"/>
        <v>1</v>
      </c>
      <c r="T33">
        <f t="shared" si="2"/>
        <v>1</v>
      </c>
      <c r="U33">
        <f t="shared" si="2"/>
        <v>1</v>
      </c>
      <c r="V33">
        <f t="shared" si="2"/>
        <v>17.54</v>
      </c>
      <c r="W33">
        <f t="shared" si="2"/>
        <v>12.639999999999999</v>
      </c>
      <c r="X33">
        <f t="shared" si="2"/>
        <v>0.3</v>
      </c>
      <c r="Y33">
        <f t="shared" si="2"/>
        <v>15.12</v>
      </c>
      <c r="Z33">
        <f t="shared" si="2"/>
        <v>31.474</v>
      </c>
      <c r="AA33">
        <f t="shared" si="2"/>
        <v>80</v>
      </c>
    </row>
    <row r="34" spans="1:27" x14ac:dyDescent="0.2">
      <c r="A34" t="s">
        <v>92</v>
      </c>
      <c r="C34">
        <f>MAX(C27:C32)</f>
        <v>12.309999999999999</v>
      </c>
      <c r="D34">
        <f t="shared" ref="D34:AA34" si="3">MAX(D27:D32)</f>
        <v>14.440000000000001</v>
      </c>
      <c r="E34">
        <f t="shared" si="3"/>
        <v>537.846</v>
      </c>
      <c r="F34">
        <f t="shared" si="3"/>
        <v>9.5239999999999991</v>
      </c>
      <c r="G34">
        <f t="shared" si="3"/>
        <v>4.5851805215429362</v>
      </c>
      <c r="H34">
        <f t="shared" si="3"/>
        <v>118.8</v>
      </c>
      <c r="I34">
        <f t="shared" si="3"/>
        <v>277.60000000000002</v>
      </c>
      <c r="J34">
        <f t="shared" si="3"/>
        <v>110.05999999999999</v>
      </c>
      <c r="K34">
        <f t="shared" si="3"/>
        <v>0.84000000000000008</v>
      </c>
      <c r="L34">
        <f t="shared" si="3"/>
        <v>0</v>
      </c>
      <c r="M34">
        <f t="shared" si="3"/>
        <v>0</v>
      </c>
      <c r="N34">
        <f t="shared" si="3"/>
        <v>0</v>
      </c>
      <c r="O34">
        <f t="shared" si="3"/>
        <v>2.6</v>
      </c>
      <c r="P34">
        <f t="shared" si="3"/>
        <v>0.2</v>
      </c>
      <c r="Q34">
        <f t="shared" si="3"/>
        <v>2.2000000000000002</v>
      </c>
      <c r="R34">
        <f t="shared" si="3"/>
        <v>1</v>
      </c>
      <c r="S34">
        <f t="shared" si="3"/>
        <v>1</v>
      </c>
      <c r="T34">
        <f t="shared" si="3"/>
        <v>1.8</v>
      </c>
      <c r="U34">
        <f t="shared" si="3"/>
        <v>1</v>
      </c>
      <c r="V34">
        <f t="shared" si="3"/>
        <v>19.580000000000002</v>
      </c>
      <c r="W34">
        <f t="shared" si="3"/>
        <v>13.379999999999999</v>
      </c>
      <c r="X34">
        <f t="shared" si="3"/>
        <v>1.6800000000000002</v>
      </c>
      <c r="Y34">
        <f t="shared" si="3"/>
        <v>16.239999999999998</v>
      </c>
      <c r="Z34">
        <f t="shared" si="3"/>
        <v>33.887999999999998</v>
      </c>
      <c r="AA34">
        <f t="shared" si="3"/>
        <v>81.2</v>
      </c>
    </row>
  </sheetData>
  <sortState ref="D18:F22">
    <sortCondition descending="1" ref="F17"/>
  </sortState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FC60-E013-4049-B5A2-19301A446FA8}">
  <dimension ref="A1:AL30"/>
  <sheetViews>
    <sheetView workbookViewId="0">
      <selection sqref="A1:XFD30"/>
    </sheetView>
  </sheetViews>
  <sheetFormatPr defaultRowHeight="14.25" x14ac:dyDescent="0.2"/>
  <sheetData>
    <row r="1" spans="1:38" s="31" customFormat="1" ht="30.75" customHeight="1" x14ac:dyDescent="0.2">
      <c r="A1" s="25" t="s">
        <v>123</v>
      </c>
      <c r="B1" s="25" t="s">
        <v>124</v>
      </c>
      <c r="C1" s="26" t="s">
        <v>125</v>
      </c>
      <c r="D1" s="26" t="s">
        <v>0</v>
      </c>
      <c r="E1" s="26" t="s">
        <v>1</v>
      </c>
      <c r="F1" s="26" t="s">
        <v>2</v>
      </c>
      <c r="G1" s="27" t="s">
        <v>3</v>
      </c>
      <c r="H1" s="28" t="s">
        <v>4</v>
      </c>
      <c r="I1" s="25" t="s">
        <v>126</v>
      </c>
      <c r="J1" s="25" t="s">
        <v>127</v>
      </c>
      <c r="K1" s="25" t="s">
        <v>128</v>
      </c>
      <c r="L1" s="25" t="s">
        <v>129</v>
      </c>
      <c r="M1" s="25" t="s">
        <v>130</v>
      </c>
      <c r="N1" s="25" t="s">
        <v>131</v>
      </c>
      <c r="O1" s="25" t="s">
        <v>5</v>
      </c>
      <c r="P1" s="29" t="s">
        <v>132</v>
      </c>
      <c r="Q1" s="29" t="s">
        <v>133</v>
      </c>
      <c r="R1" s="25" t="s">
        <v>134</v>
      </c>
      <c r="S1" s="26" t="s">
        <v>135</v>
      </c>
      <c r="T1" s="25" t="s">
        <v>136</v>
      </c>
      <c r="U1" s="26" t="s">
        <v>137</v>
      </c>
      <c r="V1" s="26" t="s">
        <v>6</v>
      </c>
      <c r="W1" s="25" t="s">
        <v>138</v>
      </c>
      <c r="X1" s="26" t="s">
        <v>7</v>
      </c>
      <c r="Y1" s="26" t="s">
        <v>8</v>
      </c>
      <c r="Z1" s="26" t="s">
        <v>9</v>
      </c>
      <c r="AA1" s="25" t="s">
        <v>139</v>
      </c>
      <c r="AB1" s="25" t="s">
        <v>140</v>
      </c>
      <c r="AC1" s="26" t="s">
        <v>10</v>
      </c>
      <c r="AD1" s="25" t="s">
        <v>141</v>
      </c>
      <c r="AE1" s="25" t="s">
        <v>142</v>
      </c>
      <c r="AF1" s="25" t="s">
        <v>143</v>
      </c>
      <c r="AG1" s="30" t="s">
        <v>86</v>
      </c>
      <c r="AH1" s="25" t="s">
        <v>144</v>
      </c>
      <c r="AI1" s="25" t="s">
        <v>145</v>
      </c>
      <c r="AJ1" s="25" t="s">
        <v>146</v>
      </c>
      <c r="AK1" s="26" t="s">
        <v>12</v>
      </c>
      <c r="AL1" s="26" t="s">
        <v>13</v>
      </c>
    </row>
    <row r="2" spans="1:38" ht="16.5" thickBot="1" x14ac:dyDescent="0.25">
      <c r="A2" s="32" t="s">
        <v>14</v>
      </c>
      <c r="B2" s="33" t="s">
        <v>55</v>
      </c>
      <c r="C2" s="34">
        <v>6.29</v>
      </c>
      <c r="D2" s="34">
        <v>23.7</v>
      </c>
      <c r="E2" s="34">
        <v>309.7</v>
      </c>
      <c r="F2" s="34">
        <v>-31.8</v>
      </c>
      <c r="G2" s="35">
        <v>6</v>
      </c>
      <c r="H2" s="36">
        <v>43552</v>
      </c>
      <c r="I2" s="36">
        <v>43563</v>
      </c>
      <c r="J2" s="36">
        <v>43626</v>
      </c>
      <c r="K2" s="36">
        <v>43632</v>
      </c>
      <c r="L2" s="36">
        <v>43671</v>
      </c>
      <c r="M2" s="34">
        <v>108</v>
      </c>
      <c r="N2" s="34">
        <v>0</v>
      </c>
      <c r="O2" s="34">
        <v>0</v>
      </c>
      <c r="P2" s="34">
        <v>0</v>
      </c>
      <c r="Q2" s="34">
        <v>0</v>
      </c>
      <c r="R2" s="34">
        <v>5</v>
      </c>
      <c r="S2" s="34">
        <v>0</v>
      </c>
      <c r="T2" s="34">
        <v>1</v>
      </c>
      <c r="U2" s="34">
        <v>0</v>
      </c>
      <c r="V2" s="34">
        <v>0</v>
      </c>
      <c r="W2" s="34">
        <v>0</v>
      </c>
      <c r="X2" s="34">
        <v>0</v>
      </c>
      <c r="Y2" s="37" t="s">
        <v>15</v>
      </c>
      <c r="Z2" s="37" t="s">
        <v>16</v>
      </c>
      <c r="AA2" s="37">
        <v>194</v>
      </c>
      <c r="AB2" s="38">
        <v>70</v>
      </c>
      <c r="AC2" s="37" t="s">
        <v>48</v>
      </c>
      <c r="AD2" s="37">
        <v>14.9</v>
      </c>
      <c r="AE2" s="37">
        <v>4.0999999999999996</v>
      </c>
      <c r="AF2" s="38">
        <v>0.1</v>
      </c>
      <c r="AG2" s="37">
        <v>14.2</v>
      </c>
      <c r="AH2" s="37" t="s">
        <v>18</v>
      </c>
      <c r="AI2" s="37" t="s">
        <v>49</v>
      </c>
      <c r="AJ2" s="37" t="s">
        <v>54</v>
      </c>
      <c r="AK2" s="37">
        <v>31.2</v>
      </c>
      <c r="AL2" s="34">
        <v>72</v>
      </c>
    </row>
    <row r="3" spans="1:38" ht="16.5" thickBot="1" x14ac:dyDescent="0.25">
      <c r="A3" s="32" t="s">
        <v>21</v>
      </c>
      <c r="B3" s="33" t="s">
        <v>55</v>
      </c>
      <c r="C3" s="34">
        <v>10.94</v>
      </c>
      <c r="D3" s="34">
        <v>11.2</v>
      </c>
      <c r="E3" s="34">
        <v>627.6</v>
      </c>
      <c r="F3" s="34">
        <v>8.86</v>
      </c>
      <c r="G3" s="35">
        <v>4</v>
      </c>
      <c r="H3" s="36">
        <v>43549</v>
      </c>
      <c r="I3" s="36">
        <v>43564</v>
      </c>
      <c r="J3" s="36">
        <v>43634</v>
      </c>
      <c r="K3" s="36">
        <v>43635</v>
      </c>
      <c r="L3" s="36">
        <v>43691</v>
      </c>
      <c r="M3" s="39">
        <v>127</v>
      </c>
      <c r="N3" s="34">
        <v>0</v>
      </c>
      <c r="O3" s="34">
        <v>0</v>
      </c>
      <c r="P3" s="34">
        <v>0</v>
      </c>
      <c r="Q3" s="34">
        <v>0</v>
      </c>
      <c r="R3" s="34">
        <v>1</v>
      </c>
      <c r="S3" s="34">
        <v>1.7</v>
      </c>
      <c r="T3" s="34">
        <v>3</v>
      </c>
      <c r="U3" s="34">
        <v>1</v>
      </c>
      <c r="V3" s="34">
        <v>1</v>
      </c>
      <c r="W3" s="34">
        <v>1</v>
      </c>
      <c r="X3" s="34">
        <v>1</v>
      </c>
      <c r="Y3" s="37" t="s">
        <v>22</v>
      </c>
      <c r="Z3" s="37" t="s">
        <v>23</v>
      </c>
      <c r="AA3" s="37">
        <v>247</v>
      </c>
      <c r="AB3" s="38">
        <v>110.5</v>
      </c>
      <c r="AC3" s="37" t="s">
        <v>24</v>
      </c>
      <c r="AD3" s="37">
        <v>16.399999999999999</v>
      </c>
      <c r="AE3" s="37">
        <v>4.9000000000000004</v>
      </c>
      <c r="AF3" s="38">
        <v>0.3</v>
      </c>
      <c r="AG3" s="37">
        <v>14.2</v>
      </c>
      <c r="AH3" s="37" t="s">
        <v>25</v>
      </c>
      <c r="AI3" s="37" t="s">
        <v>26</v>
      </c>
      <c r="AJ3" s="37" t="s">
        <v>20</v>
      </c>
      <c r="AK3" s="37">
        <v>32.9</v>
      </c>
      <c r="AL3" s="34">
        <v>72</v>
      </c>
    </row>
    <row r="4" spans="1:38" ht="16.5" thickBot="1" x14ac:dyDescent="0.25">
      <c r="A4" s="32" t="s">
        <v>27</v>
      </c>
      <c r="B4" s="40" t="s">
        <v>55</v>
      </c>
      <c r="C4" s="34">
        <v>9.66</v>
      </c>
      <c r="D4" s="34">
        <v>12.7</v>
      </c>
      <c r="E4" s="34">
        <v>545.29999999999995</v>
      </c>
      <c r="F4" s="34">
        <v>10.65</v>
      </c>
      <c r="G4" s="35">
        <v>2</v>
      </c>
      <c r="H4" s="36">
        <v>43564</v>
      </c>
      <c r="I4" s="36">
        <v>43573</v>
      </c>
      <c r="J4" s="36">
        <v>43639</v>
      </c>
      <c r="K4" s="36">
        <v>43642</v>
      </c>
      <c r="L4" s="36">
        <v>43687</v>
      </c>
      <c r="M4" s="39">
        <v>114</v>
      </c>
      <c r="N4" s="34">
        <v>0</v>
      </c>
      <c r="O4" s="34">
        <v>0</v>
      </c>
      <c r="P4" s="34">
        <v>0</v>
      </c>
      <c r="Q4" s="34">
        <v>0</v>
      </c>
      <c r="R4" s="34">
        <v>3</v>
      </c>
      <c r="S4" s="34">
        <v>0</v>
      </c>
      <c r="T4" s="34">
        <v>1</v>
      </c>
      <c r="U4" s="34">
        <v>1</v>
      </c>
      <c r="V4" s="34">
        <v>1</v>
      </c>
      <c r="W4" s="34">
        <v>1</v>
      </c>
      <c r="X4" s="34">
        <v>1</v>
      </c>
      <c r="Y4" s="37" t="s">
        <v>22</v>
      </c>
      <c r="Z4" s="37" t="s">
        <v>23</v>
      </c>
      <c r="AA4" s="37">
        <v>261</v>
      </c>
      <c r="AB4" s="38">
        <v>101</v>
      </c>
      <c r="AC4" s="37" t="s">
        <v>28</v>
      </c>
      <c r="AD4" s="37">
        <v>18.7</v>
      </c>
      <c r="AE4" s="37">
        <v>4.9000000000000004</v>
      </c>
      <c r="AF4" s="38">
        <v>0.2</v>
      </c>
      <c r="AG4" s="37">
        <v>14.4</v>
      </c>
      <c r="AH4" s="37" t="s">
        <v>44</v>
      </c>
      <c r="AI4" s="37" t="s">
        <v>19</v>
      </c>
      <c r="AJ4" s="37" t="s">
        <v>31</v>
      </c>
      <c r="AK4" s="37">
        <v>31.2</v>
      </c>
      <c r="AL4" s="34">
        <v>72</v>
      </c>
    </row>
    <row r="5" spans="1:38" ht="16.5" thickBot="1" x14ac:dyDescent="0.25">
      <c r="A5" s="32" t="s">
        <v>36</v>
      </c>
      <c r="B5" s="40" t="s">
        <v>55</v>
      </c>
      <c r="C5" s="34">
        <v>12.6</v>
      </c>
      <c r="D5" s="34">
        <v>10</v>
      </c>
      <c r="E5" s="34">
        <v>420.21</v>
      </c>
      <c r="F5" s="34">
        <v>-12.14</v>
      </c>
      <c r="G5" s="35">
        <v>5</v>
      </c>
      <c r="H5" s="36">
        <v>43551</v>
      </c>
      <c r="I5" s="36">
        <v>43565</v>
      </c>
      <c r="J5" s="36">
        <v>43640</v>
      </c>
      <c r="K5" s="36">
        <v>43641</v>
      </c>
      <c r="L5" s="36">
        <v>43680</v>
      </c>
      <c r="M5" s="39">
        <v>115</v>
      </c>
      <c r="N5" s="41">
        <v>0</v>
      </c>
      <c r="O5" s="41">
        <v>0</v>
      </c>
      <c r="P5" s="41">
        <v>0</v>
      </c>
      <c r="Q5" s="41">
        <v>0</v>
      </c>
      <c r="R5" s="41">
        <v>1</v>
      </c>
      <c r="S5" s="34">
        <v>0</v>
      </c>
      <c r="T5" s="41">
        <v>1</v>
      </c>
      <c r="U5" s="34">
        <v>0</v>
      </c>
      <c r="V5" s="34">
        <v>0</v>
      </c>
      <c r="W5" s="41">
        <v>3</v>
      </c>
      <c r="X5" s="41">
        <v>0</v>
      </c>
      <c r="Y5" s="37" t="s">
        <v>22</v>
      </c>
      <c r="Z5" s="37" t="s">
        <v>23</v>
      </c>
      <c r="AA5" s="37">
        <v>245</v>
      </c>
      <c r="AB5" s="37">
        <v>89</v>
      </c>
      <c r="AC5" s="37" t="s">
        <v>56</v>
      </c>
      <c r="AD5" s="37">
        <v>19.100000000000001</v>
      </c>
      <c r="AE5" s="37">
        <v>5</v>
      </c>
      <c r="AF5" s="37">
        <v>0.3</v>
      </c>
      <c r="AG5" s="38">
        <v>16.600000000000001</v>
      </c>
      <c r="AH5" s="37" t="s">
        <v>25</v>
      </c>
      <c r="AI5" s="37" t="s">
        <v>19</v>
      </c>
      <c r="AJ5" s="37" t="s">
        <v>54</v>
      </c>
      <c r="AK5" s="37">
        <v>37.5</v>
      </c>
      <c r="AL5" s="34">
        <v>72</v>
      </c>
    </row>
    <row r="6" spans="1:38" ht="16.5" thickBot="1" x14ac:dyDescent="0.25">
      <c r="A6" s="32" t="s">
        <v>14</v>
      </c>
      <c r="B6" s="33" t="s">
        <v>57</v>
      </c>
      <c r="C6" s="34">
        <v>8.7799999999999994</v>
      </c>
      <c r="D6" s="34">
        <v>22.6</v>
      </c>
      <c r="E6" s="34">
        <v>438.4</v>
      </c>
      <c r="F6" s="34">
        <v>-3.5</v>
      </c>
      <c r="G6" s="35">
        <v>5</v>
      </c>
      <c r="H6" s="36">
        <v>43552</v>
      </c>
      <c r="I6" s="36">
        <v>43561</v>
      </c>
      <c r="J6" s="36">
        <v>43624</v>
      </c>
      <c r="K6" s="36">
        <v>43629</v>
      </c>
      <c r="L6" s="36">
        <v>43664</v>
      </c>
      <c r="M6" s="34">
        <v>103</v>
      </c>
      <c r="N6" s="34">
        <v>0</v>
      </c>
      <c r="O6" s="34">
        <v>0</v>
      </c>
      <c r="P6" s="34">
        <v>0</v>
      </c>
      <c r="Q6" s="34">
        <v>0</v>
      </c>
      <c r="R6" s="34">
        <v>5</v>
      </c>
      <c r="S6" s="34">
        <v>0</v>
      </c>
      <c r="T6" s="34">
        <v>3</v>
      </c>
      <c r="U6" s="34">
        <v>0</v>
      </c>
      <c r="V6" s="34">
        <v>0</v>
      </c>
      <c r="W6" s="34">
        <v>0</v>
      </c>
      <c r="X6" s="34">
        <v>0</v>
      </c>
      <c r="Y6" s="37" t="s">
        <v>15</v>
      </c>
      <c r="Z6" s="37" t="s">
        <v>16</v>
      </c>
      <c r="AA6" s="37">
        <v>227</v>
      </c>
      <c r="AB6" s="38">
        <v>85</v>
      </c>
      <c r="AC6" s="37" t="s">
        <v>17</v>
      </c>
      <c r="AD6" s="37">
        <v>17.3</v>
      </c>
      <c r="AE6" s="37">
        <v>4.5999999999999996</v>
      </c>
      <c r="AF6" s="38">
        <v>0.1</v>
      </c>
      <c r="AG6" s="37">
        <v>16</v>
      </c>
      <c r="AH6" s="37" t="s">
        <v>42</v>
      </c>
      <c r="AI6" s="37" t="s">
        <v>49</v>
      </c>
      <c r="AJ6" s="37" t="s">
        <v>20</v>
      </c>
      <c r="AK6" s="37">
        <v>31.1</v>
      </c>
      <c r="AL6" s="34">
        <v>72</v>
      </c>
    </row>
    <row r="7" spans="1:38" ht="16.5" thickBot="1" x14ac:dyDescent="0.25">
      <c r="A7" s="32" t="s">
        <v>21</v>
      </c>
      <c r="B7" s="33" t="s">
        <v>57</v>
      </c>
      <c r="C7" s="34">
        <v>11.88</v>
      </c>
      <c r="D7" s="34">
        <v>11.9</v>
      </c>
      <c r="E7" s="34">
        <v>676.2</v>
      </c>
      <c r="F7" s="34">
        <v>17.29</v>
      </c>
      <c r="G7" s="35">
        <v>2</v>
      </c>
      <c r="H7" s="36">
        <v>43549</v>
      </c>
      <c r="I7" s="36">
        <v>43562</v>
      </c>
      <c r="J7" s="36">
        <v>43635</v>
      </c>
      <c r="K7" s="36">
        <v>43637</v>
      </c>
      <c r="L7" s="36">
        <v>43689</v>
      </c>
      <c r="M7" s="39">
        <v>127</v>
      </c>
      <c r="N7" s="34">
        <v>0</v>
      </c>
      <c r="O7" s="34">
        <v>0</v>
      </c>
      <c r="P7" s="34">
        <v>0</v>
      </c>
      <c r="Q7" s="34">
        <v>0</v>
      </c>
      <c r="R7" s="34">
        <v>1</v>
      </c>
      <c r="S7" s="34">
        <v>0</v>
      </c>
      <c r="T7" s="34">
        <v>3</v>
      </c>
      <c r="U7" s="34">
        <v>1</v>
      </c>
      <c r="V7" s="34">
        <v>1</v>
      </c>
      <c r="W7" s="34">
        <v>1</v>
      </c>
      <c r="X7" s="34">
        <v>1</v>
      </c>
      <c r="Y7" s="37" t="s">
        <v>22</v>
      </c>
      <c r="Z7" s="37" t="s">
        <v>23</v>
      </c>
      <c r="AA7" s="37">
        <v>279</v>
      </c>
      <c r="AB7" s="38">
        <v>125.5</v>
      </c>
      <c r="AC7" s="37" t="s">
        <v>24</v>
      </c>
      <c r="AD7" s="37">
        <v>17.600000000000001</v>
      </c>
      <c r="AE7" s="37">
        <v>4.7</v>
      </c>
      <c r="AF7" s="38">
        <v>0.6</v>
      </c>
      <c r="AG7" s="37">
        <v>15.6</v>
      </c>
      <c r="AH7" s="37" t="s">
        <v>42</v>
      </c>
      <c r="AI7" s="37" t="s">
        <v>26</v>
      </c>
      <c r="AJ7" s="37" t="s">
        <v>20</v>
      </c>
      <c r="AK7" s="37">
        <v>31.5</v>
      </c>
      <c r="AL7" s="34">
        <v>72</v>
      </c>
    </row>
    <row r="8" spans="1:38" ht="16.5" thickBot="1" x14ac:dyDescent="0.25">
      <c r="A8" s="32" t="s">
        <v>27</v>
      </c>
      <c r="B8" s="40" t="s">
        <v>57</v>
      </c>
      <c r="C8" s="34">
        <v>9.35</v>
      </c>
      <c r="D8" s="34">
        <v>13.2</v>
      </c>
      <c r="E8" s="34">
        <v>514.20000000000005</v>
      </c>
      <c r="F8" s="34">
        <v>6.37</v>
      </c>
      <c r="G8" s="35">
        <v>4</v>
      </c>
      <c r="H8" s="36">
        <v>43564</v>
      </c>
      <c r="I8" s="36">
        <v>43573</v>
      </c>
      <c r="J8" s="36">
        <v>43640</v>
      </c>
      <c r="K8" s="36">
        <v>43643</v>
      </c>
      <c r="L8" s="36">
        <v>43691</v>
      </c>
      <c r="M8" s="39">
        <v>118</v>
      </c>
      <c r="N8" s="34">
        <v>0</v>
      </c>
      <c r="O8" s="34">
        <v>0</v>
      </c>
      <c r="P8" s="34">
        <v>0</v>
      </c>
      <c r="Q8" s="34">
        <v>0</v>
      </c>
      <c r="R8" s="34">
        <v>3</v>
      </c>
      <c r="S8" s="34">
        <v>0</v>
      </c>
      <c r="T8" s="34">
        <v>1</v>
      </c>
      <c r="U8" s="34">
        <v>1</v>
      </c>
      <c r="V8" s="34">
        <v>1</v>
      </c>
      <c r="W8" s="34">
        <v>1</v>
      </c>
      <c r="X8" s="34">
        <v>1</v>
      </c>
      <c r="Y8" s="37" t="s">
        <v>22</v>
      </c>
      <c r="Z8" s="37" t="s">
        <v>23</v>
      </c>
      <c r="AA8" s="37">
        <v>253</v>
      </c>
      <c r="AB8" s="38">
        <v>99</v>
      </c>
      <c r="AC8" s="37" t="s">
        <v>51</v>
      </c>
      <c r="AD8" s="37">
        <v>17.3</v>
      </c>
      <c r="AE8" s="37">
        <v>4.9000000000000004</v>
      </c>
      <c r="AF8" s="38">
        <v>0.7</v>
      </c>
      <c r="AG8" s="37">
        <v>15.8</v>
      </c>
      <c r="AH8" s="37" t="s">
        <v>44</v>
      </c>
      <c r="AI8" s="37" t="s">
        <v>45</v>
      </c>
      <c r="AJ8" s="37" t="s">
        <v>31</v>
      </c>
      <c r="AK8" s="37">
        <v>32.6</v>
      </c>
      <c r="AL8" s="34">
        <v>72</v>
      </c>
    </row>
    <row r="9" spans="1:38" ht="16.5" thickBot="1" x14ac:dyDescent="0.25">
      <c r="A9" s="32" t="s">
        <v>32</v>
      </c>
      <c r="B9" s="40" t="s">
        <v>57</v>
      </c>
      <c r="C9" s="34">
        <v>14.69</v>
      </c>
      <c r="D9" s="34">
        <v>13.3</v>
      </c>
      <c r="E9" s="34">
        <v>498.6</v>
      </c>
      <c r="F9" s="34">
        <v>5.0999999999999996</v>
      </c>
      <c r="G9" s="35">
        <v>3</v>
      </c>
      <c r="H9" s="36">
        <v>43550</v>
      </c>
      <c r="I9" s="36">
        <v>43561</v>
      </c>
      <c r="J9" s="36">
        <v>43629</v>
      </c>
      <c r="K9" s="36">
        <v>43633</v>
      </c>
      <c r="L9" s="36">
        <v>43681</v>
      </c>
      <c r="M9" s="39">
        <v>121</v>
      </c>
      <c r="N9" s="34">
        <v>1.7</v>
      </c>
      <c r="O9" s="34">
        <v>0</v>
      </c>
      <c r="P9" s="34">
        <v>0</v>
      </c>
      <c r="Q9" s="34">
        <v>0</v>
      </c>
      <c r="R9" s="34">
        <v>1</v>
      </c>
      <c r="S9" s="34">
        <v>1</v>
      </c>
      <c r="T9" s="34">
        <v>1</v>
      </c>
      <c r="U9" s="34">
        <v>1</v>
      </c>
      <c r="V9" s="34">
        <v>1</v>
      </c>
      <c r="W9" s="34">
        <v>1</v>
      </c>
      <c r="X9" s="34">
        <v>1</v>
      </c>
      <c r="Y9" s="37"/>
      <c r="Z9" s="37" t="s">
        <v>46</v>
      </c>
      <c r="AA9" s="37">
        <v>231</v>
      </c>
      <c r="AB9" s="38">
        <v>76</v>
      </c>
      <c r="AC9" s="37" t="s">
        <v>17</v>
      </c>
      <c r="AD9" s="37">
        <v>18.5</v>
      </c>
      <c r="AE9" s="37">
        <v>45.7</v>
      </c>
      <c r="AF9" s="38">
        <v>0.5</v>
      </c>
      <c r="AG9" s="37">
        <v>15.4</v>
      </c>
      <c r="AH9" s="37" t="s">
        <v>47</v>
      </c>
      <c r="AI9" s="37" t="s">
        <v>45</v>
      </c>
      <c r="AJ9" s="37" t="s">
        <v>35</v>
      </c>
      <c r="AK9" s="37">
        <v>29.67</v>
      </c>
      <c r="AL9" s="34">
        <v>118</v>
      </c>
    </row>
    <row r="10" spans="1:38" ht="16.5" thickBot="1" x14ac:dyDescent="0.25">
      <c r="A10" s="32" t="s">
        <v>36</v>
      </c>
      <c r="B10" s="40" t="s">
        <v>57</v>
      </c>
      <c r="C10" s="34">
        <v>12.18</v>
      </c>
      <c r="D10" s="34">
        <v>11</v>
      </c>
      <c r="E10" s="34">
        <v>406.31</v>
      </c>
      <c r="F10" s="34">
        <v>-15.05</v>
      </c>
      <c r="G10" s="35">
        <v>6</v>
      </c>
      <c r="H10" s="36">
        <v>43551</v>
      </c>
      <c r="I10" s="36">
        <v>43568</v>
      </c>
      <c r="J10" s="36">
        <v>43639</v>
      </c>
      <c r="K10" s="36">
        <v>43640</v>
      </c>
      <c r="L10" s="36">
        <v>43677</v>
      </c>
      <c r="M10" s="39">
        <v>109</v>
      </c>
      <c r="N10" s="41">
        <v>0</v>
      </c>
      <c r="O10" s="41">
        <v>0</v>
      </c>
      <c r="P10" s="41">
        <v>0</v>
      </c>
      <c r="Q10" s="41">
        <v>0</v>
      </c>
      <c r="R10" s="41">
        <v>1</v>
      </c>
      <c r="S10" s="34">
        <v>0</v>
      </c>
      <c r="T10" s="41">
        <v>3</v>
      </c>
      <c r="U10" s="34">
        <v>0</v>
      </c>
      <c r="V10" s="34">
        <v>0</v>
      </c>
      <c r="W10" s="41">
        <v>1</v>
      </c>
      <c r="X10" s="41">
        <v>0</v>
      </c>
      <c r="Y10" s="37" t="s">
        <v>22</v>
      </c>
      <c r="Z10" s="37" t="s">
        <v>23</v>
      </c>
      <c r="AA10" s="37">
        <v>263</v>
      </c>
      <c r="AB10" s="37">
        <v>121</v>
      </c>
      <c r="AC10" s="37" t="s">
        <v>56</v>
      </c>
      <c r="AD10" s="37">
        <v>20.8</v>
      </c>
      <c r="AE10" s="37">
        <v>4.9000000000000004</v>
      </c>
      <c r="AF10" s="37">
        <v>0.9</v>
      </c>
      <c r="AG10" s="38">
        <v>16.399999999999999</v>
      </c>
      <c r="AH10" s="37" t="s">
        <v>42</v>
      </c>
      <c r="AI10" s="37" t="s">
        <v>19</v>
      </c>
      <c r="AJ10" s="37" t="s">
        <v>20</v>
      </c>
      <c r="AK10" s="37">
        <v>32.5</v>
      </c>
      <c r="AL10" s="34">
        <v>72</v>
      </c>
    </row>
    <row r="11" spans="1:38" ht="16.5" thickBot="1" x14ac:dyDescent="0.25">
      <c r="A11" s="32" t="s">
        <v>14</v>
      </c>
      <c r="B11" s="33" t="s">
        <v>58</v>
      </c>
      <c r="C11" s="34">
        <v>9.33</v>
      </c>
      <c r="D11" s="34">
        <v>23.6</v>
      </c>
      <c r="E11" s="34">
        <v>453.9</v>
      </c>
      <c r="F11" s="34">
        <v>0</v>
      </c>
      <c r="G11" s="35">
        <v>4</v>
      </c>
      <c r="H11" s="36">
        <v>43552</v>
      </c>
      <c r="I11" s="36">
        <v>43562</v>
      </c>
      <c r="J11" s="36">
        <v>43625</v>
      </c>
      <c r="K11" s="36">
        <v>43629</v>
      </c>
      <c r="L11" s="36">
        <v>43672</v>
      </c>
      <c r="M11" s="34">
        <v>110</v>
      </c>
      <c r="N11" s="34">
        <v>0</v>
      </c>
      <c r="O11" s="34">
        <v>0</v>
      </c>
      <c r="P11" s="34">
        <v>0</v>
      </c>
      <c r="Q11" s="34">
        <v>0</v>
      </c>
      <c r="R11" s="34">
        <v>1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7" t="s">
        <v>39</v>
      </c>
      <c r="Z11" s="37" t="s">
        <v>16</v>
      </c>
      <c r="AA11" s="37">
        <v>231</v>
      </c>
      <c r="AB11" s="38">
        <v>104</v>
      </c>
      <c r="AC11" s="37" t="s">
        <v>17</v>
      </c>
      <c r="AD11" s="37">
        <v>17.100000000000001</v>
      </c>
      <c r="AE11" s="37">
        <v>4.5999999999999996</v>
      </c>
      <c r="AF11" s="38">
        <v>0.2</v>
      </c>
      <c r="AG11" s="37">
        <v>15</v>
      </c>
      <c r="AH11" s="37" t="s">
        <v>18</v>
      </c>
      <c r="AI11" s="37" t="s">
        <v>19</v>
      </c>
      <c r="AJ11" s="37" t="s">
        <v>20</v>
      </c>
      <c r="AK11" s="37">
        <v>36.6</v>
      </c>
      <c r="AL11" s="34">
        <v>72</v>
      </c>
    </row>
    <row r="12" spans="1:38" ht="16.5" thickBot="1" x14ac:dyDescent="0.25">
      <c r="A12" s="32" t="s">
        <v>21</v>
      </c>
      <c r="B12" s="33" t="s">
        <v>58</v>
      </c>
      <c r="C12" s="34">
        <v>11.66</v>
      </c>
      <c r="D12" s="34">
        <v>10.6</v>
      </c>
      <c r="E12" s="34">
        <v>673.4</v>
      </c>
      <c r="F12" s="34">
        <v>16.809999999999999</v>
      </c>
      <c r="G12" s="35">
        <v>3</v>
      </c>
      <c r="H12" s="36">
        <v>43549</v>
      </c>
      <c r="I12" s="36">
        <v>43563</v>
      </c>
      <c r="J12" s="36">
        <v>43635</v>
      </c>
      <c r="K12" s="36">
        <v>43636</v>
      </c>
      <c r="L12" s="36">
        <v>43689</v>
      </c>
      <c r="M12" s="39">
        <v>126</v>
      </c>
      <c r="N12" s="34">
        <v>0</v>
      </c>
      <c r="O12" s="34">
        <v>0</v>
      </c>
      <c r="P12" s="34">
        <v>0</v>
      </c>
      <c r="Q12" s="34">
        <v>0</v>
      </c>
      <c r="R12" s="34">
        <v>1</v>
      </c>
      <c r="S12" s="34">
        <v>0</v>
      </c>
      <c r="T12" s="34">
        <v>1</v>
      </c>
      <c r="U12" s="34">
        <v>1</v>
      </c>
      <c r="V12" s="34">
        <v>1</v>
      </c>
      <c r="W12" s="34">
        <v>1</v>
      </c>
      <c r="X12" s="34">
        <v>1</v>
      </c>
      <c r="Y12" s="37" t="s">
        <v>22</v>
      </c>
      <c r="Z12" s="37" t="s">
        <v>23</v>
      </c>
      <c r="AA12" s="37">
        <v>287</v>
      </c>
      <c r="AB12" s="38">
        <v>129.6</v>
      </c>
      <c r="AC12" s="37" t="s">
        <v>40</v>
      </c>
      <c r="AD12" s="37">
        <v>16.3</v>
      </c>
      <c r="AE12" s="37">
        <v>4.5999999999999996</v>
      </c>
      <c r="AF12" s="38">
        <v>0.4</v>
      </c>
      <c r="AG12" s="37">
        <v>15.8</v>
      </c>
      <c r="AH12" s="37" t="s">
        <v>25</v>
      </c>
      <c r="AI12" s="37" t="s">
        <v>49</v>
      </c>
      <c r="AJ12" s="37" t="s">
        <v>20</v>
      </c>
      <c r="AK12" s="37">
        <v>34.4</v>
      </c>
      <c r="AL12" s="34">
        <v>72</v>
      </c>
    </row>
    <row r="13" spans="1:38" ht="16.5" thickBot="1" x14ac:dyDescent="0.25">
      <c r="A13" s="32" t="s">
        <v>27</v>
      </c>
      <c r="B13" s="40" t="s">
        <v>58</v>
      </c>
      <c r="C13" s="34">
        <v>9.09</v>
      </c>
      <c r="D13" s="34">
        <v>13.2</v>
      </c>
      <c r="E13" s="34">
        <v>509.7</v>
      </c>
      <c r="F13" s="34">
        <v>3.43</v>
      </c>
      <c r="G13" s="35">
        <v>5</v>
      </c>
      <c r="H13" s="36">
        <v>43564</v>
      </c>
      <c r="I13" s="36">
        <v>43573</v>
      </c>
      <c r="J13" s="36">
        <v>43640</v>
      </c>
      <c r="K13" s="36">
        <v>43643</v>
      </c>
      <c r="L13" s="36">
        <v>43691</v>
      </c>
      <c r="M13" s="39">
        <v>118</v>
      </c>
      <c r="N13" s="34">
        <v>0</v>
      </c>
      <c r="O13" s="34">
        <v>0</v>
      </c>
      <c r="P13" s="34">
        <v>0</v>
      </c>
      <c r="Q13" s="34">
        <v>0</v>
      </c>
      <c r="R13" s="34">
        <v>3</v>
      </c>
      <c r="S13" s="34">
        <v>0</v>
      </c>
      <c r="T13" s="34">
        <v>1</v>
      </c>
      <c r="U13" s="34">
        <v>1</v>
      </c>
      <c r="V13" s="34">
        <v>1</v>
      </c>
      <c r="W13" s="34">
        <v>1</v>
      </c>
      <c r="X13" s="34">
        <v>1</v>
      </c>
      <c r="Y13" s="37" t="s">
        <v>22</v>
      </c>
      <c r="Z13" s="37" t="s">
        <v>50</v>
      </c>
      <c r="AA13" s="37">
        <v>257</v>
      </c>
      <c r="AB13" s="38">
        <v>96</v>
      </c>
      <c r="AC13" s="37" t="s">
        <v>51</v>
      </c>
      <c r="AD13" s="37">
        <v>16.8</v>
      </c>
      <c r="AE13" s="37">
        <v>4.5999999999999996</v>
      </c>
      <c r="AF13" s="38">
        <v>0</v>
      </c>
      <c r="AG13" s="37">
        <v>14.8</v>
      </c>
      <c r="AH13" s="37" t="s">
        <v>41</v>
      </c>
      <c r="AI13" s="37" t="s">
        <v>19</v>
      </c>
      <c r="AJ13" s="37" t="s">
        <v>52</v>
      </c>
      <c r="AK13" s="37">
        <v>31.4</v>
      </c>
      <c r="AL13" s="34">
        <v>71</v>
      </c>
    </row>
    <row r="14" spans="1:38" ht="16.5" thickBot="1" x14ac:dyDescent="0.25">
      <c r="A14" s="32" t="s">
        <v>32</v>
      </c>
      <c r="B14" s="42" t="s">
        <v>58</v>
      </c>
      <c r="C14" s="34">
        <v>15.73</v>
      </c>
      <c r="D14" s="34">
        <v>14.4</v>
      </c>
      <c r="E14" s="34">
        <v>527.20000000000005</v>
      </c>
      <c r="F14" s="34">
        <v>11.1</v>
      </c>
      <c r="G14" s="35">
        <v>2</v>
      </c>
      <c r="H14" s="36">
        <v>43550</v>
      </c>
      <c r="I14" s="36">
        <v>43562</v>
      </c>
      <c r="J14" s="36">
        <v>43627</v>
      </c>
      <c r="K14" s="36">
        <v>43629</v>
      </c>
      <c r="L14" s="36">
        <v>43678</v>
      </c>
      <c r="M14" s="37">
        <v>117</v>
      </c>
      <c r="N14" s="34">
        <v>4.2</v>
      </c>
      <c r="O14" s="34">
        <v>0</v>
      </c>
      <c r="P14" s="34">
        <v>0</v>
      </c>
      <c r="Q14" s="34">
        <v>0</v>
      </c>
      <c r="R14" s="34">
        <v>1</v>
      </c>
      <c r="S14" s="34">
        <v>1</v>
      </c>
      <c r="T14" s="34">
        <v>1</v>
      </c>
      <c r="U14" s="34">
        <v>1</v>
      </c>
      <c r="V14" s="34">
        <v>1</v>
      </c>
      <c r="W14" s="34">
        <v>1</v>
      </c>
      <c r="X14" s="34">
        <v>1</v>
      </c>
      <c r="Y14" s="37"/>
      <c r="Z14" s="37" t="s">
        <v>53</v>
      </c>
      <c r="AA14" s="37">
        <v>249</v>
      </c>
      <c r="AB14" s="38">
        <v>93</v>
      </c>
      <c r="AC14" s="37" t="s">
        <v>17</v>
      </c>
      <c r="AD14" s="37">
        <v>18.2</v>
      </c>
      <c r="AE14" s="37">
        <v>44.5</v>
      </c>
      <c r="AF14" s="38">
        <v>0.4</v>
      </c>
      <c r="AG14" s="37">
        <v>14.4</v>
      </c>
      <c r="AH14" s="37" t="s">
        <v>41</v>
      </c>
      <c r="AI14" s="37" t="s">
        <v>19</v>
      </c>
      <c r="AJ14" s="37" t="s">
        <v>35</v>
      </c>
      <c r="AK14" s="37">
        <v>29.54</v>
      </c>
      <c r="AL14" s="34">
        <v>114</v>
      </c>
    </row>
    <row r="15" spans="1:38" ht="16.5" thickBot="1" x14ac:dyDescent="0.25">
      <c r="A15" s="32" t="s">
        <v>36</v>
      </c>
      <c r="B15" s="42" t="s">
        <v>58</v>
      </c>
      <c r="C15" s="34">
        <v>15.03</v>
      </c>
      <c r="D15" s="34">
        <v>10</v>
      </c>
      <c r="E15" s="34">
        <v>501.36</v>
      </c>
      <c r="F15" s="34">
        <v>4.82</v>
      </c>
      <c r="G15" s="35">
        <v>3</v>
      </c>
      <c r="H15" s="36">
        <v>43551</v>
      </c>
      <c r="I15" s="36">
        <v>43567</v>
      </c>
      <c r="J15" s="36">
        <v>43638</v>
      </c>
      <c r="K15" s="36">
        <v>43639</v>
      </c>
      <c r="L15" s="36">
        <v>43682</v>
      </c>
      <c r="M15" s="37">
        <v>115</v>
      </c>
      <c r="N15" s="41">
        <v>0</v>
      </c>
      <c r="O15" s="41">
        <v>0</v>
      </c>
      <c r="P15" s="41">
        <v>0</v>
      </c>
      <c r="Q15" s="41">
        <v>0</v>
      </c>
      <c r="R15" s="41">
        <v>1</v>
      </c>
      <c r="S15" s="34">
        <v>0</v>
      </c>
      <c r="T15" s="41">
        <v>1</v>
      </c>
      <c r="U15" s="34">
        <v>0</v>
      </c>
      <c r="V15" s="34">
        <v>0</v>
      </c>
      <c r="W15" s="41">
        <v>1</v>
      </c>
      <c r="X15" s="41">
        <v>0</v>
      </c>
      <c r="Y15" s="37" t="s">
        <v>22</v>
      </c>
      <c r="Z15" s="37" t="s">
        <v>23</v>
      </c>
      <c r="AA15" s="37">
        <v>277</v>
      </c>
      <c r="AB15" s="37">
        <v>103</v>
      </c>
      <c r="AC15" s="37" t="s">
        <v>17</v>
      </c>
      <c r="AD15" s="37">
        <v>19.3</v>
      </c>
      <c r="AE15" s="37">
        <v>4.9000000000000004</v>
      </c>
      <c r="AF15" s="37">
        <v>0.5</v>
      </c>
      <c r="AG15" s="38">
        <v>15.6</v>
      </c>
      <c r="AH15" s="37" t="s">
        <v>25</v>
      </c>
      <c r="AI15" s="37" t="s">
        <v>19</v>
      </c>
      <c r="AJ15" s="37" t="s">
        <v>20</v>
      </c>
      <c r="AK15" s="37">
        <v>37.5</v>
      </c>
      <c r="AL15" s="34">
        <v>71</v>
      </c>
    </row>
    <row r="16" spans="1:38" ht="16.5" thickBot="1" x14ac:dyDescent="0.25">
      <c r="A16" s="32" t="s">
        <v>14</v>
      </c>
      <c r="B16" s="43" t="s">
        <v>59</v>
      </c>
      <c r="C16" s="34">
        <v>10.1</v>
      </c>
      <c r="D16" s="34">
        <v>22.5</v>
      </c>
      <c r="E16" s="34">
        <v>505.2</v>
      </c>
      <c r="F16" s="34">
        <v>11.2</v>
      </c>
      <c r="G16" s="35">
        <v>2</v>
      </c>
      <c r="H16" s="36">
        <v>43552</v>
      </c>
      <c r="I16" s="36">
        <v>43560</v>
      </c>
      <c r="J16" s="36">
        <v>43627</v>
      </c>
      <c r="K16" s="36">
        <v>43632</v>
      </c>
      <c r="L16" s="36">
        <v>43673</v>
      </c>
      <c r="M16" s="32">
        <v>113</v>
      </c>
      <c r="N16" s="34">
        <v>0</v>
      </c>
      <c r="O16" s="34">
        <v>0</v>
      </c>
      <c r="P16" s="34">
        <v>0</v>
      </c>
      <c r="Q16" s="34">
        <v>0</v>
      </c>
      <c r="R16" s="34">
        <v>3</v>
      </c>
      <c r="S16" s="34">
        <v>0</v>
      </c>
      <c r="T16" s="34">
        <v>1</v>
      </c>
      <c r="U16" s="34">
        <v>0</v>
      </c>
      <c r="V16" s="34">
        <v>0</v>
      </c>
      <c r="W16" s="34">
        <v>0</v>
      </c>
      <c r="X16" s="34">
        <v>0</v>
      </c>
      <c r="Y16" s="37" t="s">
        <v>15</v>
      </c>
      <c r="Z16" s="37" t="s">
        <v>16</v>
      </c>
      <c r="AA16" s="37">
        <v>256</v>
      </c>
      <c r="AB16" s="38">
        <v>105</v>
      </c>
      <c r="AC16" s="37" t="s">
        <v>17</v>
      </c>
      <c r="AD16" s="37">
        <v>20.6</v>
      </c>
      <c r="AE16" s="37">
        <v>5.8</v>
      </c>
      <c r="AF16" s="38">
        <v>0</v>
      </c>
      <c r="AG16" s="37">
        <v>15.6</v>
      </c>
      <c r="AH16" s="37" t="s">
        <v>42</v>
      </c>
      <c r="AI16" s="37" t="s">
        <v>19</v>
      </c>
      <c r="AJ16" s="37" t="s">
        <v>20</v>
      </c>
      <c r="AK16" s="37">
        <v>33.5</v>
      </c>
      <c r="AL16" s="34">
        <v>72</v>
      </c>
    </row>
    <row r="17" spans="1:38" ht="16.5" thickBot="1" x14ac:dyDescent="0.25">
      <c r="A17" s="32" t="s">
        <v>21</v>
      </c>
      <c r="B17" s="43" t="s">
        <v>59</v>
      </c>
      <c r="C17" s="34">
        <v>9.76</v>
      </c>
      <c r="D17" s="34">
        <v>11.1</v>
      </c>
      <c r="E17" s="34">
        <v>560.5</v>
      </c>
      <c r="F17" s="34">
        <v>-2.78</v>
      </c>
      <c r="G17" s="35">
        <v>6</v>
      </c>
      <c r="H17" s="36">
        <v>43549</v>
      </c>
      <c r="I17" s="36">
        <v>43561</v>
      </c>
      <c r="J17" s="36">
        <v>43637</v>
      </c>
      <c r="K17" s="36">
        <v>43639</v>
      </c>
      <c r="L17" s="36">
        <v>43689</v>
      </c>
      <c r="M17" s="37">
        <v>128</v>
      </c>
      <c r="N17" s="34">
        <v>0</v>
      </c>
      <c r="O17" s="34">
        <v>0</v>
      </c>
      <c r="P17" s="34">
        <v>0</v>
      </c>
      <c r="Q17" s="34">
        <v>0</v>
      </c>
      <c r="R17" s="34">
        <v>1</v>
      </c>
      <c r="S17" s="34">
        <v>0</v>
      </c>
      <c r="T17" s="34">
        <v>3</v>
      </c>
      <c r="U17" s="34">
        <v>1</v>
      </c>
      <c r="V17" s="34">
        <v>1</v>
      </c>
      <c r="W17" s="34">
        <v>1</v>
      </c>
      <c r="X17" s="34">
        <v>1</v>
      </c>
      <c r="Y17" s="37" t="s">
        <v>22</v>
      </c>
      <c r="Z17" s="37" t="s">
        <v>46</v>
      </c>
      <c r="AA17" s="37">
        <v>304</v>
      </c>
      <c r="AB17" s="38">
        <v>133.30000000000001</v>
      </c>
      <c r="AC17" s="37" t="s">
        <v>24</v>
      </c>
      <c r="AD17" s="37">
        <v>16.899999999999999</v>
      </c>
      <c r="AE17" s="37">
        <v>4.5999999999999996</v>
      </c>
      <c r="AF17" s="38">
        <v>1.1000000000000001</v>
      </c>
      <c r="AG17" s="37">
        <v>15.8</v>
      </c>
      <c r="AH17" s="37" t="s">
        <v>42</v>
      </c>
      <c r="AI17" s="37" t="s">
        <v>43</v>
      </c>
      <c r="AJ17" s="37" t="s">
        <v>20</v>
      </c>
      <c r="AK17" s="37">
        <v>31.9</v>
      </c>
      <c r="AL17" s="34">
        <v>72</v>
      </c>
    </row>
    <row r="18" spans="1:38" ht="16.5" thickBot="1" x14ac:dyDescent="0.25">
      <c r="A18" s="32" t="s">
        <v>27</v>
      </c>
      <c r="B18" s="42" t="s">
        <v>59</v>
      </c>
      <c r="C18" s="34">
        <v>9.6300000000000008</v>
      </c>
      <c r="D18" s="34">
        <v>12.8</v>
      </c>
      <c r="E18" s="34">
        <v>542.5</v>
      </c>
      <c r="F18" s="34">
        <v>10.09</v>
      </c>
      <c r="G18" s="35">
        <v>3</v>
      </c>
      <c r="H18" s="36">
        <v>43564</v>
      </c>
      <c r="I18" s="36">
        <v>43573</v>
      </c>
      <c r="J18" s="36">
        <v>43640</v>
      </c>
      <c r="K18" s="36">
        <v>43643</v>
      </c>
      <c r="L18" s="36">
        <v>43691</v>
      </c>
      <c r="M18" s="37">
        <v>118</v>
      </c>
      <c r="N18" s="34">
        <v>0</v>
      </c>
      <c r="O18" s="34">
        <v>0</v>
      </c>
      <c r="P18" s="34">
        <v>0</v>
      </c>
      <c r="Q18" s="34">
        <v>0</v>
      </c>
      <c r="R18" s="34">
        <v>3</v>
      </c>
      <c r="S18" s="34">
        <v>0</v>
      </c>
      <c r="T18" s="34">
        <v>1</v>
      </c>
      <c r="U18" s="34">
        <v>1</v>
      </c>
      <c r="V18" s="34">
        <v>1</v>
      </c>
      <c r="W18" s="34">
        <v>1</v>
      </c>
      <c r="X18" s="34">
        <v>1</v>
      </c>
      <c r="Y18" s="37" t="s">
        <v>22</v>
      </c>
      <c r="Z18" s="37" t="s">
        <v>50</v>
      </c>
      <c r="AA18" s="37">
        <v>271</v>
      </c>
      <c r="AB18" s="38">
        <v>102</v>
      </c>
      <c r="AC18" s="37" t="s">
        <v>28</v>
      </c>
      <c r="AD18" s="37">
        <v>19.100000000000001</v>
      </c>
      <c r="AE18" s="37">
        <v>5</v>
      </c>
      <c r="AF18" s="38">
        <v>0.3</v>
      </c>
      <c r="AG18" s="37">
        <v>17.600000000000001</v>
      </c>
      <c r="AH18" s="37" t="s">
        <v>44</v>
      </c>
      <c r="AI18" s="37" t="s">
        <v>19</v>
      </c>
      <c r="AJ18" s="37" t="s">
        <v>31</v>
      </c>
      <c r="AK18" s="37">
        <v>32.700000000000003</v>
      </c>
      <c r="AL18" s="34">
        <v>72</v>
      </c>
    </row>
    <row r="19" spans="1:38" ht="16.5" thickBot="1" x14ac:dyDescent="0.25">
      <c r="A19" s="32" t="s">
        <v>32</v>
      </c>
      <c r="B19" s="42" t="s">
        <v>59</v>
      </c>
      <c r="C19" s="34">
        <v>12.7</v>
      </c>
      <c r="D19" s="34">
        <v>13.5</v>
      </c>
      <c r="E19" s="34">
        <v>430.1</v>
      </c>
      <c r="F19" s="34">
        <v>-9.4</v>
      </c>
      <c r="G19" s="35">
        <v>5</v>
      </c>
      <c r="H19" s="36">
        <v>43550</v>
      </c>
      <c r="I19" s="36">
        <v>43561</v>
      </c>
      <c r="J19" s="36">
        <v>43630</v>
      </c>
      <c r="K19" s="36">
        <v>43633</v>
      </c>
      <c r="L19" s="36">
        <v>43682</v>
      </c>
      <c r="M19" s="37">
        <v>122</v>
      </c>
      <c r="N19" s="34">
        <v>1.7</v>
      </c>
      <c r="O19" s="34">
        <v>0</v>
      </c>
      <c r="P19" s="34">
        <v>0</v>
      </c>
      <c r="Q19" s="34">
        <v>0</v>
      </c>
      <c r="R19" s="34">
        <v>1</v>
      </c>
      <c r="S19" s="34">
        <v>1</v>
      </c>
      <c r="T19" s="34">
        <v>1</v>
      </c>
      <c r="U19" s="34">
        <v>1</v>
      </c>
      <c r="V19" s="34">
        <v>1</v>
      </c>
      <c r="W19" s="34">
        <v>1</v>
      </c>
      <c r="X19" s="34">
        <v>1</v>
      </c>
      <c r="Y19" s="37"/>
      <c r="Z19" s="37" t="s">
        <v>23</v>
      </c>
      <c r="AA19" s="37">
        <v>261</v>
      </c>
      <c r="AB19" s="38">
        <v>96</v>
      </c>
      <c r="AC19" s="37" t="s">
        <v>17</v>
      </c>
      <c r="AD19" s="37">
        <v>19.8</v>
      </c>
      <c r="AE19" s="37">
        <v>45.6</v>
      </c>
      <c r="AF19" s="38">
        <v>1.8</v>
      </c>
      <c r="AG19" s="37">
        <v>13.8</v>
      </c>
      <c r="AH19" s="37" t="s">
        <v>47</v>
      </c>
      <c r="AI19" s="37" t="s">
        <v>45</v>
      </c>
      <c r="AJ19" s="37" t="s">
        <v>35</v>
      </c>
      <c r="AK19" s="37">
        <v>34.04</v>
      </c>
      <c r="AL19" s="34">
        <v>116</v>
      </c>
    </row>
    <row r="20" spans="1:38" ht="16.5" thickBot="1" x14ac:dyDescent="0.25">
      <c r="A20" s="32" t="s">
        <v>36</v>
      </c>
      <c r="B20" s="42" t="s">
        <v>59</v>
      </c>
      <c r="C20" s="34">
        <v>14.5</v>
      </c>
      <c r="D20" s="34">
        <v>11</v>
      </c>
      <c r="E20" s="34">
        <v>483.58</v>
      </c>
      <c r="F20" s="34">
        <v>5.07</v>
      </c>
      <c r="G20" s="35">
        <v>4</v>
      </c>
      <c r="H20" s="36">
        <v>43551</v>
      </c>
      <c r="I20" s="36">
        <v>43567</v>
      </c>
      <c r="J20" s="36">
        <v>43639</v>
      </c>
      <c r="K20" s="36">
        <v>43640</v>
      </c>
      <c r="L20" s="36">
        <v>43680</v>
      </c>
      <c r="M20" s="37">
        <v>113</v>
      </c>
      <c r="N20" s="41">
        <v>0</v>
      </c>
      <c r="O20" s="41">
        <v>0</v>
      </c>
      <c r="P20" s="41">
        <v>0</v>
      </c>
      <c r="Q20" s="41">
        <v>0</v>
      </c>
      <c r="R20" s="41">
        <v>1</v>
      </c>
      <c r="S20" s="34">
        <v>0</v>
      </c>
      <c r="T20" s="41">
        <v>1</v>
      </c>
      <c r="U20" s="34">
        <v>0</v>
      </c>
      <c r="V20" s="34">
        <v>0</v>
      </c>
      <c r="W20" s="41">
        <v>1</v>
      </c>
      <c r="X20" s="41">
        <v>0</v>
      </c>
      <c r="Y20" s="37" t="s">
        <v>22</v>
      </c>
      <c r="Z20" s="37" t="s">
        <v>46</v>
      </c>
      <c r="AA20" s="37">
        <v>296</v>
      </c>
      <c r="AB20" s="37">
        <v>114</v>
      </c>
      <c r="AC20" s="37" t="s">
        <v>17</v>
      </c>
      <c r="AD20" s="37">
        <v>21.5</v>
      </c>
      <c r="AE20" s="37">
        <v>5.2</v>
      </c>
      <c r="AF20" s="37">
        <v>0.5</v>
      </c>
      <c r="AG20" s="38">
        <v>18.399999999999999</v>
      </c>
      <c r="AH20" s="37" t="s">
        <v>42</v>
      </c>
      <c r="AI20" s="37" t="s">
        <v>19</v>
      </c>
      <c r="AJ20" s="37" t="s">
        <v>20</v>
      </c>
      <c r="AK20" s="37">
        <v>36</v>
      </c>
      <c r="AL20" s="34">
        <v>72</v>
      </c>
    </row>
    <row r="21" spans="1:38" ht="16.5" thickBot="1" x14ac:dyDescent="0.25">
      <c r="A21" s="32" t="s">
        <v>14</v>
      </c>
      <c r="B21" s="43" t="s">
        <v>60</v>
      </c>
      <c r="C21" s="34">
        <v>10.15</v>
      </c>
      <c r="D21" s="34">
        <v>21.4</v>
      </c>
      <c r="E21" s="34">
        <v>515.1</v>
      </c>
      <c r="F21" s="34">
        <v>13.4</v>
      </c>
      <c r="G21" s="35">
        <v>1</v>
      </c>
      <c r="H21" s="36">
        <v>43552</v>
      </c>
      <c r="I21" s="36">
        <v>43560</v>
      </c>
      <c r="J21" s="36">
        <v>43624</v>
      </c>
      <c r="K21" s="36">
        <v>43627</v>
      </c>
      <c r="L21" s="36">
        <v>43668</v>
      </c>
      <c r="M21" s="32">
        <v>108</v>
      </c>
      <c r="N21" s="34">
        <v>0</v>
      </c>
      <c r="O21" s="34">
        <v>0</v>
      </c>
      <c r="P21" s="34">
        <v>0</v>
      </c>
      <c r="Q21" s="34">
        <v>0</v>
      </c>
      <c r="R21" s="34">
        <v>7</v>
      </c>
      <c r="S21" s="34">
        <v>0</v>
      </c>
      <c r="T21" s="34">
        <v>3</v>
      </c>
      <c r="U21" s="34">
        <v>0</v>
      </c>
      <c r="V21" s="34">
        <v>0</v>
      </c>
      <c r="W21" s="34">
        <v>0</v>
      </c>
      <c r="X21" s="34">
        <v>0</v>
      </c>
      <c r="Y21" s="37" t="s">
        <v>15</v>
      </c>
      <c r="Z21" s="37" t="s">
        <v>16</v>
      </c>
      <c r="AA21" s="37">
        <v>214</v>
      </c>
      <c r="AB21" s="38">
        <v>79</v>
      </c>
      <c r="AC21" s="37" t="s">
        <v>48</v>
      </c>
      <c r="AD21" s="37">
        <v>15.4</v>
      </c>
      <c r="AE21" s="37">
        <v>5.7</v>
      </c>
      <c r="AF21" s="38">
        <v>0.2</v>
      </c>
      <c r="AG21" s="37">
        <v>15</v>
      </c>
      <c r="AH21" s="37" t="s">
        <v>25</v>
      </c>
      <c r="AI21" s="37" t="s">
        <v>49</v>
      </c>
      <c r="AJ21" s="37" t="s">
        <v>20</v>
      </c>
      <c r="AK21" s="37">
        <v>30.9</v>
      </c>
      <c r="AL21" s="34">
        <v>72</v>
      </c>
    </row>
    <row r="22" spans="1:38" ht="16.5" thickBot="1" x14ac:dyDescent="0.25">
      <c r="A22" s="32" t="s">
        <v>21</v>
      </c>
      <c r="B22" s="43" t="s">
        <v>60</v>
      </c>
      <c r="C22" s="34">
        <v>11.95</v>
      </c>
      <c r="D22" s="34">
        <v>11.2</v>
      </c>
      <c r="E22" s="34">
        <v>685.5</v>
      </c>
      <c r="F22" s="34">
        <v>18.91</v>
      </c>
      <c r="G22" s="35">
        <v>1</v>
      </c>
      <c r="H22" s="36">
        <v>43549</v>
      </c>
      <c r="I22" s="36">
        <v>43562</v>
      </c>
      <c r="J22" s="36">
        <v>43632</v>
      </c>
      <c r="K22" s="36">
        <v>43634</v>
      </c>
      <c r="L22" s="36">
        <v>43683</v>
      </c>
      <c r="M22" s="37">
        <v>121</v>
      </c>
      <c r="N22" s="34">
        <v>0</v>
      </c>
      <c r="O22" s="34">
        <v>0</v>
      </c>
      <c r="P22" s="34">
        <v>0</v>
      </c>
      <c r="Q22" s="34">
        <v>0</v>
      </c>
      <c r="R22" s="34">
        <v>1</v>
      </c>
      <c r="S22" s="34">
        <v>0</v>
      </c>
      <c r="T22" s="34">
        <v>3</v>
      </c>
      <c r="U22" s="34">
        <v>1</v>
      </c>
      <c r="V22" s="34">
        <v>1</v>
      </c>
      <c r="W22" s="34">
        <v>1</v>
      </c>
      <c r="X22" s="34">
        <v>1</v>
      </c>
      <c r="Y22" s="37" t="s">
        <v>22</v>
      </c>
      <c r="Z22" s="37" t="s">
        <v>23</v>
      </c>
      <c r="AA22" s="37">
        <v>280</v>
      </c>
      <c r="AB22" s="38">
        <v>115.1</v>
      </c>
      <c r="AC22" s="37" t="s">
        <v>24</v>
      </c>
      <c r="AD22" s="37">
        <v>17.3</v>
      </c>
      <c r="AE22" s="37">
        <v>4.7</v>
      </c>
      <c r="AF22" s="38">
        <v>2.2000000000000002</v>
      </c>
      <c r="AG22" s="37">
        <v>14.8</v>
      </c>
      <c r="AH22" s="37" t="s">
        <v>25</v>
      </c>
      <c r="AI22" s="37" t="s">
        <v>26</v>
      </c>
      <c r="AJ22" s="37" t="s">
        <v>20</v>
      </c>
      <c r="AK22" s="37">
        <v>32.5</v>
      </c>
      <c r="AL22" s="34">
        <v>72</v>
      </c>
    </row>
    <row r="23" spans="1:38" ht="16.5" thickBot="1" x14ac:dyDescent="0.25">
      <c r="A23" s="32" t="s">
        <v>27</v>
      </c>
      <c r="B23" s="42" t="s">
        <v>60</v>
      </c>
      <c r="C23" s="34">
        <v>9.01</v>
      </c>
      <c r="D23" s="34">
        <v>13.4</v>
      </c>
      <c r="E23" s="34">
        <v>500.8</v>
      </c>
      <c r="F23" s="34">
        <v>1.62</v>
      </c>
      <c r="G23" s="35">
        <v>6</v>
      </c>
      <c r="H23" s="36">
        <v>43564</v>
      </c>
      <c r="I23" s="36">
        <v>43573</v>
      </c>
      <c r="J23" s="36">
        <v>43638</v>
      </c>
      <c r="K23" s="36">
        <v>43641</v>
      </c>
      <c r="L23" s="36">
        <v>43691</v>
      </c>
      <c r="M23" s="37">
        <v>118</v>
      </c>
      <c r="N23" s="34">
        <v>0</v>
      </c>
      <c r="O23" s="34">
        <v>0</v>
      </c>
      <c r="P23" s="34">
        <v>0</v>
      </c>
      <c r="Q23" s="34">
        <v>0</v>
      </c>
      <c r="R23" s="34">
        <v>3</v>
      </c>
      <c r="S23" s="34">
        <v>0</v>
      </c>
      <c r="T23" s="34">
        <v>1</v>
      </c>
      <c r="U23" s="34">
        <v>1</v>
      </c>
      <c r="V23" s="34">
        <v>1</v>
      </c>
      <c r="W23" s="34">
        <v>1</v>
      </c>
      <c r="X23" s="34">
        <v>1</v>
      </c>
      <c r="Y23" s="37" t="s">
        <v>22</v>
      </c>
      <c r="Z23" s="37" t="s">
        <v>50</v>
      </c>
      <c r="AA23" s="37">
        <v>263</v>
      </c>
      <c r="AB23" s="38">
        <v>109</v>
      </c>
      <c r="AC23" s="37" t="s">
        <v>51</v>
      </c>
      <c r="AD23" s="37">
        <v>17.8</v>
      </c>
      <c r="AE23" s="37">
        <v>4.9000000000000004</v>
      </c>
      <c r="AF23" s="38">
        <v>2</v>
      </c>
      <c r="AG23" s="37">
        <v>15.8</v>
      </c>
      <c r="AH23" s="37" t="s">
        <v>29</v>
      </c>
      <c r="AI23" s="37" t="s">
        <v>19</v>
      </c>
      <c r="AJ23" s="37" t="s">
        <v>52</v>
      </c>
      <c r="AK23" s="37">
        <v>30.5</v>
      </c>
      <c r="AL23" s="34">
        <v>72</v>
      </c>
    </row>
    <row r="24" spans="1:38" ht="16.5" thickBot="1" x14ac:dyDescent="0.25">
      <c r="A24" s="32" t="s">
        <v>32</v>
      </c>
      <c r="B24" s="42" t="s">
        <v>60</v>
      </c>
      <c r="C24" s="34">
        <v>13.1</v>
      </c>
      <c r="D24" s="34">
        <v>14</v>
      </c>
      <c r="E24" s="34">
        <v>441.1</v>
      </c>
      <c r="F24" s="34">
        <v>-7</v>
      </c>
      <c r="G24" s="35">
        <v>4</v>
      </c>
      <c r="H24" s="36">
        <v>43550</v>
      </c>
      <c r="I24" s="36">
        <v>43562</v>
      </c>
      <c r="J24" s="36">
        <v>43628</v>
      </c>
      <c r="K24" s="36">
        <v>43630</v>
      </c>
      <c r="L24" s="36">
        <v>43679</v>
      </c>
      <c r="M24" s="37">
        <v>118</v>
      </c>
      <c r="N24" s="34">
        <v>1.7</v>
      </c>
      <c r="O24" s="34">
        <v>0</v>
      </c>
      <c r="P24" s="34">
        <v>0</v>
      </c>
      <c r="Q24" s="34">
        <v>0</v>
      </c>
      <c r="R24" s="34">
        <v>1</v>
      </c>
      <c r="S24" s="34">
        <v>1</v>
      </c>
      <c r="T24" s="34">
        <v>1</v>
      </c>
      <c r="U24" s="34">
        <v>1</v>
      </c>
      <c r="V24" s="34">
        <v>1</v>
      </c>
      <c r="W24" s="34">
        <v>1</v>
      </c>
      <c r="X24" s="34">
        <v>1</v>
      </c>
      <c r="Y24" s="37"/>
      <c r="Z24" s="37" t="s">
        <v>23</v>
      </c>
      <c r="AA24" s="37">
        <v>229</v>
      </c>
      <c r="AB24" s="38">
        <v>76</v>
      </c>
      <c r="AC24" s="37" t="s">
        <v>48</v>
      </c>
      <c r="AD24" s="37">
        <v>17.5</v>
      </c>
      <c r="AE24" s="37">
        <v>46.5</v>
      </c>
      <c r="AF24" s="38">
        <v>1.8</v>
      </c>
      <c r="AG24" s="37">
        <v>14.4</v>
      </c>
      <c r="AH24" s="37" t="s">
        <v>34</v>
      </c>
      <c r="AI24" s="37" t="s">
        <v>19</v>
      </c>
      <c r="AJ24" s="37" t="s">
        <v>35</v>
      </c>
      <c r="AK24" s="37">
        <v>30.44</v>
      </c>
      <c r="AL24" s="34">
        <v>118</v>
      </c>
    </row>
    <row r="25" spans="1:38" ht="16.5" thickBot="1" x14ac:dyDescent="0.25">
      <c r="A25" s="32" t="s">
        <v>36</v>
      </c>
      <c r="B25" s="33" t="s">
        <v>60</v>
      </c>
      <c r="C25" s="34">
        <v>15.68</v>
      </c>
      <c r="D25" s="34">
        <v>11</v>
      </c>
      <c r="E25" s="34">
        <v>523.04</v>
      </c>
      <c r="F25" s="34">
        <v>13.65</v>
      </c>
      <c r="G25" s="35">
        <v>1</v>
      </c>
      <c r="H25" s="36">
        <v>43551</v>
      </c>
      <c r="I25" s="36">
        <v>43565</v>
      </c>
      <c r="J25" s="36">
        <v>43638</v>
      </c>
      <c r="K25" s="36">
        <v>43638</v>
      </c>
      <c r="L25" s="36">
        <v>43681</v>
      </c>
      <c r="M25" s="39">
        <v>116</v>
      </c>
      <c r="N25" s="41">
        <v>0</v>
      </c>
      <c r="O25" s="41">
        <v>0</v>
      </c>
      <c r="P25" s="41">
        <v>0</v>
      </c>
      <c r="Q25" s="41">
        <v>0</v>
      </c>
      <c r="R25" s="41">
        <v>1</v>
      </c>
      <c r="S25" s="34">
        <v>0</v>
      </c>
      <c r="T25" s="41">
        <v>3</v>
      </c>
      <c r="U25" s="34">
        <v>0</v>
      </c>
      <c r="V25" s="34">
        <v>0</v>
      </c>
      <c r="W25" s="41">
        <v>5</v>
      </c>
      <c r="X25" s="41">
        <v>0</v>
      </c>
      <c r="Y25" s="37" t="s">
        <v>22</v>
      </c>
      <c r="Z25" s="37" t="s">
        <v>23</v>
      </c>
      <c r="AA25" s="37">
        <v>263</v>
      </c>
      <c r="AB25" s="37">
        <v>92</v>
      </c>
      <c r="AC25" s="37" t="s">
        <v>17</v>
      </c>
      <c r="AD25" s="37">
        <v>20.2</v>
      </c>
      <c r="AE25" s="37">
        <v>5.0999999999999996</v>
      </c>
      <c r="AF25" s="37">
        <v>2.2000000000000002</v>
      </c>
      <c r="AG25" s="38">
        <v>16.399999999999999</v>
      </c>
      <c r="AH25" s="37" t="s">
        <v>25</v>
      </c>
      <c r="AI25" s="37" t="s">
        <v>19</v>
      </c>
      <c r="AJ25" s="37" t="s">
        <v>20</v>
      </c>
      <c r="AK25" s="37">
        <v>35</v>
      </c>
      <c r="AL25" s="34">
        <v>71</v>
      </c>
    </row>
    <row r="26" spans="1:38" ht="16.5" thickBot="1" x14ac:dyDescent="0.25">
      <c r="A26" s="32" t="s">
        <v>14</v>
      </c>
      <c r="B26" s="33" t="s">
        <v>61</v>
      </c>
      <c r="C26" s="34">
        <v>9.66</v>
      </c>
      <c r="D26" s="34">
        <v>24.5</v>
      </c>
      <c r="E26" s="34">
        <v>470.5</v>
      </c>
      <c r="F26" s="34">
        <v>3.6</v>
      </c>
      <c r="G26" s="35">
        <v>3</v>
      </c>
      <c r="H26" s="36">
        <v>43552</v>
      </c>
      <c r="I26" s="36">
        <v>43561</v>
      </c>
      <c r="J26" s="36">
        <v>43626</v>
      </c>
      <c r="K26" s="36">
        <v>43629</v>
      </c>
      <c r="L26" s="36">
        <v>43670</v>
      </c>
      <c r="M26" s="34">
        <v>109</v>
      </c>
      <c r="N26" s="34">
        <v>0</v>
      </c>
      <c r="O26" s="34">
        <v>0</v>
      </c>
      <c r="P26" s="34">
        <v>0</v>
      </c>
      <c r="Q26" s="34">
        <v>0</v>
      </c>
      <c r="R26" s="34">
        <v>5</v>
      </c>
      <c r="S26" s="34">
        <v>0</v>
      </c>
      <c r="T26" s="34">
        <v>1</v>
      </c>
      <c r="U26" s="34">
        <v>0</v>
      </c>
      <c r="V26" s="34">
        <v>0</v>
      </c>
      <c r="W26" s="34">
        <v>3</v>
      </c>
      <c r="X26" s="34">
        <v>0</v>
      </c>
      <c r="Y26" s="37" t="s">
        <v>15</v>
      </c>
      <c r="Z26" s="37" t="s">
        <v>16</v>
      </c>
      <c r="AA26" s="37">
        <v>234</v>
      </c>
      <c r="AB26" s="38">
        <v>102</v>
      </c>
      <c r="AC26" s="37" t="s">
        <v>17</v>
      </c>
      <c r="AD26" s="37">
        <v>17.5</v>
      </c>
      <c r="AE26" s="37">
        <v>5</v>
      </c>
      <c r="AF26" s="38">
        <v>0</v>
      </c>
      <c r="AG26" s="37">
        <v>15.8</v>
      </c>
      <c r="AH26" s="37" t="s">
        <v>18</v>
      </c>
      <c r="AI26" s="37" t="s">
        <v>49</v>
      </c>
      <c r="AJ26" s="37" t="s">
        <v>20</v>
      </c>
      <c r="AK26" s="37">
        <v>36.5</v>
      </c>
      <c r="AL26" s="34">
        <v>72</v>
      </c>
    </row>
    <row r="27" spans="1:38" ht="16.5" thickBot="1" x14ac:dyDescent="0.25">
      <c r="A27" s="32" t="s">
        <v>21</v>
      </c>
      <c r="B27" s="33" t="s">
        <v>61</v>
      </c>
      <c r="C27" s="34">
        <v>10.51</v>
      </c>
      <c r="D27" s="34">
        <v>10.8</v>
      </c>
      <c r="E27" s="34">
        <v>605.70000000000005</v>
      </c>
      <c r="F27" s="34">
        <v>5.07</v>
      </c>
      <c r="G27" s="35">
        <v>5</v>
      </c>
      <c r="H27" s="36">
        <v>43549</v>
      </c>
      <c r="I27" s="36">
        <v>43561</v>
      </c>
      <c r="J27" s="36">
        <v>43636</v>
      </c>
      <c r="K27" s="36">
        <v>43637</v>
      </c>
      <c r="L27" s="36">
        <v>43683</v>
      </c>
      <c r="M27" s="39">
        <v>122</v>
      </c>
      <c r="N27" s="34">
        <v>0</v>
      </c>
      <c r="O27" s="34">
        <v>0</v>
      </c>
      <c r="P27" s="34">
        <v>0</v>
      </c>
      <c r="Q27" s="34">
        <v>0</v>
      </c>
      <c r="R27" s="34">
        <v>1</v>
      </c>
      <c r="S27" s="34">
        <v>0</v>
      </c>
      <c r="T27" s="34">
        <v>3</v>
      </c>
      <c r="U27" s="34">
        <v>1</v>
      </c>
      <c r="V27" s="34">
        <v>1</v>
      </c>
      <c r="W27" s="34">
        <v>1</v>
      </c>
      <c r="X27" s="34">
        <v>1</v>
      </c>
      <c r="Y27" s="37" t="s">
        <v>22</v>
      </c>
      <c r="Z27" s="37" t="s">
        <v>23</v>
      </c>
      <c r="AA27" s="37">
        <v>281</v>
      </c>
      <c r="AB27" s="38">
        <v>140.9</v>
      </c>
      <c r="AC27" s="37" t="s">
        <v>24</v>
      </c>
      <c r="AD27" s="37">
        <v>16.3</v>
      </c>
      <c r="AE27" s="37">
        <v>4.7</v>
      </c>
      <c r="AF27" s="38">
        <v>0.9</v>
      </c>
      <c r="AG27" s="37">
        <v>16</v>
      </c>
      <c r="AH27" s="37" t="s">
        <v>25</v>
      </c>
      <c r="AI27" s="37" t="s">
        <v>37</v>
      </c>
      <c r="AJ27" s="37" t="s">
        <v>20</v>
      </c>
      <c r="AK27" s="37">
        <v>25.7</v>
      </c>
      <c r="AL27" s="34">
        <v>72</v>
      </c>
    </row>
    <row r="28" spans="1:38" ht="16.5" thickBot="1" x14ac:dyDescent="0.25">
      <c r="A28" s="32" t="s">
        <v>27</v>
      </c>
      <c r="B28" s="40" t="s">
        <v>61</v>
      </c>
      <c r="C28" s="34">
        <v>9.94</v>
      </c>
      <c r="D28" s="34">
        <v>13.2</v>
      </c>
      <c r="E28" s="34">
        <v>557.5</v>
      </c>
      <c r="F28" s="34">
        <v>13.13</v>
      </c>
      <c r="G28" s="35">
        <v>1</v>
      </c>
      <c r="H28" s="36">
        <v>43564</v>
      </c>
      <c r="I28" s="36">
        <v>43573</v>
      </c>
      <c r="J28" s="36">
        <v>43639</v>
      </c>
      <c r="K28" s="36">
        <v>43642</v>
      </c>
      <c r="L28" s="36">
        <v>43691</v>
      </c>
      <c r="M28" s="39">
        <v>118</v>
      </c>
      <c r="N28" s="34">
        <v>0</v>
      </c>
      <c r="O28" s="34">
        <v>0</v>
      </c>
      <c r="P28" s="34">
        <v>0</v>
      </c>
      <c r="Q28" s="34">
        <v>0</v>
      </c>
      <c r="R28" s="34">
        <v>3</v>
      </c>
      <c r="S28" s="34">
        <v>0</v>
      </c>
      <c r="T28" s="34">
        <v>1</v>
      </c>
      <c r="U28" s="34">
        <v>1</v>
      </c>
      <c r="V28" s="34">
        <v>1</v>
      </c>
      <c r="W28" s="34">
        <v>1</v>
      </c>
      <c r="X28" s="34">
        <v>1</v>
      </c>
      <c r="Y28" s="37" t="s">
        <v>22</v>
      </c>
      <c r="Z28" s="37" t="s">
        <v>23</v>
      </c>
      <c r="AA28" s="37">
        <v>253</v>
      </c>
      <c r="AB28" s="38">
        <v>102</v>
      </c>
      <c r="AC28" s="37" t="s">
        <v>28</v>
      </c>
      <c r="AD28" s="37">
        <v>18.2</v>
      </c>
      <c r="AE28" s="37">
        <v>4.9000000000000004</v>
      </c>
      <c r="AF28" s="38">
        <v>0.4</v>
      </c>
      <c r="AG28" s="37">
        <v>15.2</v>
      </c>
      <c r="AH28" s="37" t="s">
        <v>29</v>
      </c>
      <c r="AI28" s="37" t="s">
        <v>30</v>
      </c>
      <c r="AJ28" s="37" t="s">
        <v>31</v>
      </c>
      <c r="AK28" s="37">
        <v>31.2</v>
      </c>
      <c r="AL28" s="34">
        <v>72</v>
      </c>
    </row>
    <row r="29" spans="1:38" ht="16.5" thickBot="1" x14ac:dyDescent="0.25">
      <c r="A29" s="32" t="s">
        <v>32</v>
      </c>
      <c r="B29" s="40" t="s">
        <v>61</v>
      </c>
      <c r="C29" s="34">
        <v>15.94</v>
      </c>
      <c r="D29" s="34">
        <v>13.7</v>
      </c>
      <c r="E29" s="34">
        <v>538.6</v>
      </c>
      <c r="F29" s="34">
        <v>13.5</v>
      </c>
      <c r="G29" s="35">
        <v>1</v>
      </c>
      <c r="H29" s="36">
        <v>43550</v>
      </c>
      <c r="I29" s="36">
        <v>43561</v>
      </c>
      <c r="J29" s="36">
        <v>43630</v>
      </c>
      <c r="K29" s="36">
        <v>43634</v>
      </c>
      <c r="L29" s="36">
        <v>43683</v>
      </c>
      <c r="M29" s="39">
        <v>123</v>
      </c>
      <c r="N29" s="34">
        <v>1.7</v>
      </c>
      <c r="O29" s="34">
        <v>0</v>
      </c>
      <c r="P29" s="34">
        <v>0</v>
      </c>
      <c r="Q29" s="34">
        <v>0</v>
      </c>
      <c r="R29" s="34">
        <v>1</v>
      </c>
      <c r="S29" s="34">
        <v>1</v>
      </c>
      <c r="T29" s="34">
        <v>1</v>
      </c>
      <c r="U29" s="34">
        <v>1</v>
      </c>
      <c r="V29" s="34">
        <v>1</v>
      </c>
      <c r="W29" s="34">
        <v>1</v>
      </c>
      <c r="X29" s="34">
        <v>1</v>
      </c>
      <c r="Y29" s="37"/>
      <c r="Z29" s="37" t="s">
        <v>23</v>
      </c>
      <c r="AA29" s="37">
        <v>223</v>
      </c>
      <c r="AB29" s="38">
        <v>86</v>
      </c>
      <c r="AC29" s="37" t="s">
        <v>48</v>
      </c>
      <c r="AD29" s="37">
        <v>17.8</v>
      </c>
      <c r="AE29" s="37">
        <v>47</v>
      </c>
      <c r="AF29" s="38">
        <v>0.4</v>
      </c>
      <c r="AG29" s="37">
        <v>15.2</v>
      </c>
      <c r="AH29" s="37" t="s">
        <v>34</v>
      </c>
      <c r="AI29" s="37" t="s">
        <v>19</v>
      </c>
      <c r="AJ29" s="37" t="s">
        <v>62</v>
      </c>
      <c r="AK29" s="37">
        <v>29.05</v>
      </c>
      <c r="AL29" s="34">
        <v>116</v>
      </c>
    </row>
    <row r="30" spans="1:38" ht="16.5" thickBot="1" x14ac:dyDescent="0.25">
      <c r="A30" s="32" t="s">
        <v>36</v>
      </c>
      <c r="B30" s="40" t="s">
        <v>61</v>
      </c>
      <c r="C30" s="34">
        <v>15.5</v>
      </c>
      <c r="D30" s="34">
        <v>10</v>
      </c>
      <c r="E30" s="34">
        <v>516.92999999999995</v>
      </c>
      <c r="F30" s="34">
        <v>12.32</v>
      </c>
      <c r="G30" s="35">
        <v>2</v>
      </c>
      <c r="H30" s="36">
        <v>43551</v>
      </c>
      <c r="I30" s="36">
        <v>43565</v>
      </c>
      <c r="J30" s="36">
        <v>43637</v>
      </c>
      <c r="K30" s="36">
        <v>43638</v>
      </c>
      <c r="L30" s="36">
        <v>43679</v>
      </c>
      <c r="M30" s="39">
        <v>114</v>
      </c>
      <c r="N30" s="41">
        <v>0</v>
      </c>
      <c r="O30" s="41">
        <v>0</v>
      </c>
      <c r="P30" s="41">
        <v>0</v>
      </c>
      <c r="Q30" s="41">
        <v>0</v>
      </c>
      <c r="R30" s="41">
        <v>1</v>
      </c>
      <c r="S30" s="34">
        <v>0</v>
      </c>
      <c r="T30" s="41">
        <v>3</v>
      </c>
      <c r="U30" s="34">
        <v>0</v>
      </c>
      <c r="V30" s="34">
        <v>0</v>
      </c>
      <c r="W30" s="41">
        <v>1</v>
      </c>
      <c r="X30" s="41">
        <v>1</v>
      </c>
      <c r="Y30" s="37" t="s">
        <v>22</v>
      </c>
      <c r="Z30" s="37" t="s">
        <v>23</v>
      </c>
      <c r="AA30" s="37">
        <v>271</v>
      </c>
      <c r="AB30" s="37">
        <v>114</v>
      </c>
      <c r="AC30" s="37" t="s">
        <v>17</v>
      </c>
      <c r="AD30" s="37">
        <v>19.2</v>
      </c>
      <c r="AE30" s="37">
        <v>5</v>
      </c>
      <c r="AF30" s="37">
        <v>0.9</v>
      </c>
      <c r="AG30" s="38">
        <v>13.4</v>
      </c>
      <c r="AH30" s="37" t="s">
        <v>25</v>
      </c>
      <c r="AI30" s="37" t="s">
        <v>49</v>
      </c>
      <c r="AJ30" s="37" t="s">
        <v>20</v>
      </c>
      <c r="AK30" s="37">
        <v>36</v>
      </c>
      <c r="AL30" s="34">
        <v>71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2019-12-10T08:18:13Z</cp:lastPrinted>
  <dcterms:created xsi:type="dcterms:W3CDTF">2015-06-05T18:19:34Z</dcterms:created>
  <dcterms:modified xsi:type="dcterms:W3CDTF">2019-12-13T07:33:12Z</dcterms:modified>
</cp:coreProperties>
</file>